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asaki_okuyama\Documents\ドキュメント\プロジェクトフォルダ\第一貨物\work\15.設計書レビュー\発送伝票送付書調査\"/>
    </mc:Choice>
  </mc:AlternateContent>
  <xr:revisionPtr revIDLastSave="0" documentId="13_ncr:1_{CD11D09E-D0ED-4BFE-BA6A-6F54CDD7552D}" xr6:coauthVersionLast="47" xr6:coauthVersionMax="47" xr10:uidLastSave="{00000000-0000-0000-0000-000000000000}"/>
  <bookViews>
    <workbookView xWindow="-120" yWindow="-120" windowWidth="29040" windowHeight="15840" activeTab="1" xr2:uid="{36800141-F541-4F86-BA9E-6E14418B8908}"/>
  </bookViews>
  <sheets>
    <sheet name="DDPSOHFU参照箇所" sheetId="1" r:id="rId1"/>
    <sheet name="危険個所抽出" sheetId="4" r:id="rId2"/>
    <sheet name="RDSFIS対比表_VPSOHFU" sheetId="2" r:id="rId3"/>
    <sheet name="RDSFIS_REABAT02リビルド方針" sheetId="3" r:id="rId4"/>
  </sheets>
  <externalReferences>
    <externalReference r:id="rId5"/>
  </externalReferences>
  <definedNames>
    <definedName name="_xlnm._FilterDatabase" localSheetId="3" hidden="1">RDSFIS_REABAT02リビルド方針!$A$1:$H$84</definedName>
    <definedName name="_Regression_X" localSheetId="3" hidden="1">#REF!</definedName>
    <definedName name="_Regression_X" hidden="1">#REF!</definedName>
    <definedName name="③梱包サイズ付与">#REF!</definedName>
    <definedName name="a" localSheetId="3" hidden="1">{#N/A,#N/A,FALSE,"表一覧"}</definedName>
    <definedName name="a" hidden="1">{#N/A,#N/A,FALSE,"表一覧"}</definedName>
    <definedName name="aaa" localSheetId="3" hidden="1">{#N/A,#N/A,FALSE,"表一覧"}</definedName>
    <definedName name="aaa" hidden="1">{#N/A,#N/A,FALSE,"表一覧"}</definedName>
    <definedName name="AAAAAAAAAAAAAAAAAAAAAAAAAAAAAAA" localSheetId="3" hidden="1">#REF!</definedName>
    <definedName name="AAAAAAAAAAAAAAAAAAAAAAAAAAAAAAA" hidden="1">#REF!</definedName>
    <definedName name="asef">#N/A</definedName>
    <definedName name="B">#REF!</definedName>
    <definedName name="B1L">#REF!</definedName>
    <definedName name="Ｂ自入金比率">#REF!</definedName>
    <definedName name="COUNT">#REF!</definedName>
    <definedName name="CST_001">#REF!</definedName>
    <definedName name="CST_002">#REF!</definedName>
    <definedName name="CST_003">#REF!</definedName>
    <definedName name="CST_004">#REF!</definedName>
    <definedName name="CST_005">#REF!</definedName>
    <definedName name="DATA">#REF!</definedName>
    <definedName name="DATA2">#REF!</definedName>
    <definedName name="_xlnm.Database">#REF!</definedName>
    <definedName name="DC_001">#REF!</definedName>
    <definedName name="DC_002">#REF!</definedName>
    <definedName name="DC_003">#REF!</definedName>
    <definedName name="DC_004">#REF!</definedName>
    <definedName name="DC_005">#REF!</definedName>
    <definedName name="DC_006">#REF!</definedName>
    <definedName name="DC_007">#REF!</definedName>
    <definedName name="DC_008">#REF!</definedName>
    <definedName name="DC_009">#REF!</definedName>
    <definedName name="DC_010">#REF!</definedName>
    <definedName name="DC_011">#REF!</definedName>
    <definedName name="DC_012">#REF!</definedName>
    <definedName name="DC_013">#REF!</definedName>
    <definedName name="DC_014">#REF!</definedName>
    <definedName name="DC_015">#REF!</definedName>
    <definedName name="DC_016">#REF!</definedName>
    <definedName name="DC_017">#REF!</definedName>
    <definedName name="DC_018">#REF!</definedName>
    <definedName name="DC_019">#REF!</definedName>
    <definedName name="DC_020">#REF!</definedName>
    <definedName name="DC_021">#REF!</definedName>
    <definedName name="DC_022">#REF!</definedName>
    <definedName name="DC_023">#REF!</definedName>
    <definedName name="DC_024">#REF!</definedName>
    <definedName name="DC_025">#REF!</definedName>
    <definedName name="DC_050">#REF!</definedName>
    <definedName name="DC_051">#REF!</definedName>
    <definedName name="DC_052">#REF!</definedName>
    <definedName name="DC_053">#REF!</definedName>
    <definedName name="DC_054">#REF!</definedName>
    <definedName name="DC_055">#REF!</definedName>
    <definedName name="DC_056">#REF!</definedName>
    <definedName name="DC_HONBUN01">#REF!</definedName>
    <definedName name="DC_HONBUN02">#REF!</definedName>
    <definedName name="DC_HONBUN03">#REF!</definedName>
    <definedName name="DC_HONBUN04">#REF!</definedName>
    <definedName name="DC_HONBUN05">#REF!</definedName>
    <definedName name="DC_HONBUN06">#REF!</definedName>
    <definedName name="DC_HONBUN07">#REF!</definedName>
    <definedName name="DC_HONBUN08">#REF!</definedName>
    <definedName name="DC_HONBUN09">#REF!</definedName>
    <definedName name="DC_HONBUN10">#REF!</definedName>
    <definedName name="DC_HONBUN11">#REF!</definedName>
    <definedName name="DC_HONBUN12">#REF!</definedName>
    <definedName name="DC_HONBUN13">#REF!</definedName>
    <definedName name="DC_HONBUN14">#REF!</definedName>
    <definedName name="DC_HONBUN15">#REF!</definedName>
    <definedName name="DC_KESSAI01">#REF!</definedName>
    <definedName name="DC_KESSAI02">#REF!</definedName>
    <definedName name="DC_KESSAI03">#REF!</definedName>
    <definedName name="DC_KESSAI04">#REF!</definedName>
    <definedName name="DC_KESSAI05">#REF!</definedName>
    <definedName name="DC_KESSAI06">#REF!</definedName>
    <definedName name="DC_KESSAI07">#REF!</definedName>
    <definedName name="DC_KESSAI08">#REF!</definedName>
    <definedName name="DC_KESSAI09">#REF!</definedName>
    <definedName name="DC_KESSAI10">#REF!</definedName>
    <definedName name="ＤＦ検索">#REF!</definedName>
    <definedName name="Dlog_bk_prj_id">"エディット 12"</definedName>
    <definedName name="Dlog_bk_prj_name">"エディット 13"</definedName>
    <definedName name="Dlog_bk_sht_id">"エディット 14"</definedName>
    <definedName name="Dlog_sh_sht_name">"ドロップ 95"</definedName>
    <definedName name="ＤＭ送付回数">#REF!</definedName>
    <definedName name="ＤＭ送付履歴保管年数">#REF!</definedName>
    <definedName name="ＤＭ送付率">#REF!</definedName>
    <definedName name="DS">#REF!</definedName>
    <definedName name="DS_ID">#REF!</definedName>
    <definedName name="DS_ID2">#REF!</definedName>
    <definedName name="ED">#REF!</definedName>
    <definedName name="ffff">#REF!</definedName>
    <definedName name="ID">#REF!</definedName>
    <definedName name="ＩＨ">#REF!</definedName>
    <definedName name="IMP">#REF!</definedName>
    <definedName name="ITB">#REF!</definedName>
    <definedName name="Ｉホ">#REF!</definedName>
    <definedName name="KA">#REF!</definedName>
    <definedName name="KM_1001">#REF!</definedName>
    <definedName name="KM_1002">#REF!</definedName>
    <definedName name="KM_1003">#REF!</definedName>
    <definedName name="KM_1004">#REF!</definedName>
    <definedName name="KM_1005">#REF!</definedName>
    <definedName name="KM_1006">#REF!</definedName>
    <definedName name="KM_1007">#REF!</definedName>
    <definedName name="KM_1008">#REF!</definedName>
    <definedName name="KM_1009">#REF!</definedName>
    <definedName name="KM_1010">#REF!</definedName>
    <definedName name="KM_1011">#REF!</definedName>
    <definedName name="KM_1012">#REF!</definedName>
    <definedName name="KS_1001">#REF!</definedName>
    <definedName name="KS_1002">#REF!</definedName>
    <definedName name="KS_1003">#REF!</definedName>
    <definedName name="KS_1004">#REF!</definedName>
    <definedName name="KS_1005">#REF!</definedName>
    <definedName name="KS_1006">#REF!</definedName>
    <definedName name="KS_1007">#REF!</definedName>
    <definedName name="KS_1008">#REF!</definedName>
    <definedName name="KS_1009">#REF!</definedName>
    <definedName name="KS_1010">#REF!</definedName>
    <definedName name="KS_1011">#REF!</definedName>
    <definedName name="KS_1012">#REF!</definedName>
    <definedName name="KY_1001">#REF!</definedName>
    <definedName name="KY_1002">#REF!</definedName>
    <definedName name="KY_1003">#REF!</definedName>
    <definedName name="KY_1004">#REF!</definedName>
    <definedName name="KY_1005">#REF!</definedName>
    <definedName name="KY_1006">#REF!</definedName>
    <definedName name="KY_1007">#REF!</definedName>
    <definedName name="KY_1008">#REF!</definedName>
    <definedName name="KY_1009">#REF!</definedName>
    <definedName name="KY_1010">#REF!</definedName>
    <definedName name="KY_1011">#REF!</definedName>
    <definedName name="KY_1012">#REF!</definedName>
    <definedName name="KYO_1001">#REF!</definedName>
    <definedName name="KYO_1002">#REF!</definedName>
    <definedName name="KYO_1003">#REF!</definedName>
    <definedName name="KYO_1004">#REF!</definedName>
    <definedName name="KYO_1005">#REF!</definedName>
    <definedName name="KYO_1006">#REF!</definedName>
    <definedName name="KYO_1007">#REF!</definedName>
    <definedName name="KYO_1008">#REF!</definedName>
    <definedName name="KYO_1009">#REF!</definedName>
    <definedName name="KYO_1010">#REF!</definedName>
    <definedName name="KYO_1011">#REF!</definedName>
    <definedName name="KYO_1012">#REF!</definedName>
    <definedName name="Ｋ日別入荷メーカ数">#REF!</definedName>
    <definedName name="ＬＨ">#REF!</definedName>
    <definedName name="ＬサＨ">#REF!</definedName>
    <definedName name="Ｌサホ">#REF!</definedName>
    <definedName name="ＬニＨ">#REF!</definedName>
    <definedName name="Ｌニホ">#REF!</definedName>
    <definedName name="Ｌホ">#REF!</definedName>
    <definedName name="message">#REF!</definedName>
    <definedName name="ＭＨ">#REF!</definedName>
    <definedName name="Ｍホ">#REF!</definedName>
    <definedName name="ＯＨ">#REF!</definedName>
    <definedName name="Ｏホ">#REF!</definedName>
    <definedName name="ＰＧ単価">1296/20</definedName>
    <definedName name="_xlnm.Print_Area">#REF!</definedName>
    <definedName name="PRINT_AREA_MI1">#REF!</definedName>
    <definedName name="_xlnm.Print_Titles" localSheetId="2">RDSFIS対比表_VPSOHFU!$1:$6</definedName>
    <definedName name="_xlnm.Print_Titles">#N/A</definedName>
    <definedName name="qty">#REF!</definedName>
    <definedName name="Ｑ出庫行数別集計">#REF!</definedName>
    <definedName name="RD">#REF!</definedName>
    <definedName name="ＳＥ単価">1879/20</definedName>
    <definedName name="sss">#REF!</definedName>
    <definedName name="ST">#REF!</definedName>
    <definedName name="ＳＴＳＳ">#REF!</definedName>
    <definedName name="TEST" localSheetId="3" hidden="1">#REF!</definedName>
    <definedName name="TEST" hidden="1">#REF!</definedName>
    <definedName name="UH">#REF!</definedName>
    <definedName name="upsarea">#REF!</definedName>
    <definedName name="upsno">#REF!</definedName>
    <definedName name="UPSQTY">#REF!</definedName>
    <definedName name="WK_BUN_NO">#REF!</definedName>
    <definedName name="wrn.仕様書表紙." localSheetId="3" hidden="1">{#N/A,#N/A,FALSE,"表一覧"}</definedName>
    <definedName name="wrn.仕様書表紙." hidden="1">{#N/A,#N/A,FALSE,"表一覧"}</definedName>
    <definedName name="wrn.仕様書表紙1" localSheetId="3" hidden="1">{#N/A,#N/A,FALSE,"表一覧"}</definedName>
    <definedName name="wrn.仕様書表紙1" hidden="1">{#N/A,#N/A,FALSE,"表一覧"}</definedName>
    <definedName name="あ" localSheetId="3" hidden="1">{#N/A,#N/A,FALSE,"表一覧"}</definedName>
    <definedName name="あ" hidden="1">{#N/A,#N/A,FALSE,"表一覧"}</definedName>
    <definedName name="あ1" localSheetId="3" hidden="1">{#N/A,#N/A,FALSE,"表一覧"}</definedName>
    <definedName name="あ1" hidden="1">{#N/A,#N/A,FALSE,"表一覧"}</definedName>
    <definedName name="ああああ">#REF!</definedName>
    <definedName name="い" localSheetId="3" hidden="1">{#N/A,#N/A,FALSE,"表一覧"}</definedName>
    <definedName name="い" hidden="1">{#N/A,#N/A,FALSE,"表一覧"}</definedName>
    <definedName name="カード種類利用件数">#REF!</definedName>
    <definedName name="カード入金比率">#REF!</definedName>
    <definedName name="クＨ">#REF!</definedName>
    <definedName name="クサＨ">#REF!</definedName>
    <definedName name="クサホ">#REF!</definedName>
    <definedName name="クにＨ">#REF!</definedName>
    <definedName name="クニホ">#REF!</definedName>
    <definedName name="クホ">#REF!</definedName>
    <definedName name="サＨ">#REF!</definedName>
    <definedName name="サホ">#REF!</definedName>
    <definedName name="シート選択見だし">"ラベル 5"</definedName>
    <definedName name="システム名">#REF!</definedName>
    <definedName name="システム名表">#REF!</definedName>
    <definedName name="ステータス数">#REF!</definedName>
    <definedName name="チャネル共通率">#REF!</definedName>
    <definedName name="ﾃﾞｰﾀｽﾄｱ名称">#REF!</definedName>
    <definedName name="ﾃﾞｰﾀﾌﾛｰ名称">#REF!</definedName>
    <definedName name="ハ１">#REF!</definedName>
    <definedName name="は２">#REF!</definedName>
    <definedName name="ハ２ホ">#REF!</definedName>
    <definedName name="は３">#REF!</definedName>
    <definedName name="ハサホ">#REF!</definedName>
    <definedName name="バッチファイル保管日数">#REF!</definedName>
    <definedName name="ハホ">#REF!</definedName>
    <definedName name="フォロー率">#REF!</definedName>
    <definedName name="ユーザ名">#REF!</definedName>
    <definedName name="仮顧客発生数">#REF!</definedName>
    <definedName name="仮顧客保存月数">#REF!</definedName>
    <definedName name="会員STEP">#REF!</definedName>
    <definedName name="会員数">#REF!</definedName>
    <definedName name="会社共通率">#REF!</definedName>
    <definedName name="完成数">#REF!</definedName>
    <definedName name="間整数">#REF!</definedName>
    <definedName name="関連表" localSheetId="3" hidden="1">#REF!</definedName>
    <definedName name="関連表" hidden="1">#REF!</definedName>
    <definedName name="機能種別">[1]マスター!$G$1:$H$10</definedName>
    <definedName name="機能種別表">#REF!</definedName>
    <definedName name="原因分類表">#REF!</definedName>
    <definedName name="顧客メモ発生率">#REF!</definedName>
    <definedName name="顧客数">#REF!</definedName>
    <definedName name="顧客変更率">#REF!</definedName>
    <definedName name="口座登録率">#REF!</definedName>
    <definedName name="口座変更率">#REF!</definedName>
    <definedName name="受注エラー履歴保管月数">#REF!</definedName>
    <definedName name="受注エラー率">#REF!</definedName>
    <definedName name="受注数">#REF!</definedName>
    <definedName name="受注保管月数">#REF!</definedName>
    <definedName name="受注明細数">#REF!</definedName>
    <definedName name="出荷件数">#REF!</definedName>
    <definedName name="出荷保管月数">#REF!</definedName>
    <definedName name="商品群共通率">#REF!</definedName>
    <definedName name="商品数">#REF!</definedName>
    <definedName name="請求分割率">#REF!</definedName>
    <definedName name="設計会社名">#REF!</definedName>
    <definedName name="設計者名">#REF!</definedName>
    <definedName name="設計部署名">#REF!</definedName>
    <definedName name="相談件数">#REF!</definedName>
    <definedName name="相談保管月数">#REF!</definedName>
    <definedName name="相談明細件数">#REF!</definedName>
    <definedName name="代引入金比率">#REF!</definedName>
    <definedName name="帳票・画面名称">#REF!</definedName>
    <definedName name="定期購入者数">#REF!</definedName>
    <definedName name="定期購入者明細申込み数">#REF!</definedName>
    <definedName name="店舗売上件数">#REF!</definedName>
    <definedName name="店舗売上保管月数">#REF!</definedName>
    <definedName name="店舗売上明細数">#REF!</definedName>
    <definedName name="統括Ｐ１１ｉ">#REF!</definedName>
    <definedName name="督促レベルＡ比率">#REF!</definedName>
    <definedName name="督促レベルＥ比率">#REF!</definedName>
    <definedName name="督促停止率">#REF!</definedName>
    <definedName name="届け先違い率">#REF!</definedName>
    <definedName name="入金ファイル保管月数">#REF!</definedName>
    <definedName name="入金経路対外会社数">#REF!</definedName>
    <definedName name="入金振替件数">#REF!</definedName>
    <definedName name="入金分割率">#REF!</definedName>
    <definedName name="入出荷ファイル保管月数">#REF!</definedName>
    <definedName name="入出荷件数">#REF!</definedName>
    <definedName name="発生箇所表">#REF!</definedName>
    <definedName name="発生工程表">#REF!</definedName>
    <definedName name="払込入金比率">#REF!</definedName>
    <definedName name="平均購入商品">#REF!</definedName>
    <definedName name="返金予約率">#REF!</definedName>
    <definedName name="返金率">#REF!</definedName>
    <definedName name="未顧客相談率">#REF!</definedName>
    <definedName name="明細">#REF!</definedName>
    <definedName name="目次">#REF!</definedName>
    <definedName name="問合せ件数">#REF!</definedName>
    <definedName name="優先度表">#REF!</definedName>
    <definedName name="郵自入金比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4" i="1" l="1"/>
  <c r="F145" i="1"/>
  <c r="F146" i="1"/>
  <c r="F147" i="1"/>
  <c r="F148" i="1"/>
  <c r="F149" i="1"/>
  <c r="F150" i="1"/>
  <c r="F151" i="1"/>
  <c r="G144" i="1"/>
  <c r="I144" i="1" s="1"/>
  <c r="J144" i="1" s="1"/>
  <c r="G145" i="1"/>
  <c r="I145" i="1" s="1"/>
  <c r="J145" i="1" s="1"/>
  <c r="G146" i="1"/>
  <c r="I146" i="1" s="1"/>
  <c r="J146" i="1" s="1"/>
  <c r="G147" i="1"/>
  <c r="G148" i="1"/>
  <c r="G149" i="1"/>
  <c r="G150" i="1"/>
  <c r="I150" i="1" s="1"/>
  <c r="J150" i="1" s="1"/>
  <c r="G151" i="1"/>
  <c r="H144" i="1"/>
  <c r="H145" i="1"/>
  <c r="H146" i="1"/>
  <c r="H147" i="1"/>
  <c r="H148" i="1"/>
  <c r="H149" i="1"/>
  <c r="H150" i="1"/>
  <c r="H151" i="1"/>
  <c r="I147" i="1"/>
  <c r="J147" i="1" s="1"/>
  <c r="I148" i="1"/>
  <c r="J148" i="1" s="1"/>
  <c r="I149" i="1"/>
  <c r="J149" i="1" s="1"/>
  <c r="I151" i="1"/>
  <c r="J151" i="1" s="1"/>
  <c r="F141" i="1"/>
  <c r="F142" i="1"/>
  <c r="F143" i="1"/>
  <c r="G141" i="1"/>
  <c r="I141" i="1" s="1"/>
  <c r="J141" i="1" s="1"/>
  <c r="G142" i="1"/>
  <c r="I142" i="1" s="1"/>
  <c r="J142" i="1" s="1"/>
  <c r="G143" i="1"/>
  <c r="I143" i="1" s="1"/>
  <c r="J143" i="1" s="1"/>
  <c r="H141" i="1"/>
  <c r="H142" i="1"/>
  <c r="H143" i="1"/>
  <c r="F139" i="1"/>
  <c r="F140" i="1"/>
  <c r="G139" i="1"/>
  <c r="I139" i="1" s="1"/>
  <c r="J139" i="1" s="1"/>
  <c r="G140" i="1"/>
  <c r="I140" i="1" s="1"/>
  <c r="J140" i="1" s="1"/>
  <c r="H139" i="1"/>
  <c r="H140" i="1"/>
  <c r="F133" i="1"/>
  <c r="F134" i="1"/>
  <c r="F135" i="1"/>
  <c r="F136" i="1"/>
  <c r="F137" i="1"/>
  <c r="F138" i="1"/>
  <c r="G133" i="1"/>
  <c r="I133" i="1" s="1"/>
  <c r="J133" i="1" s="1"/>
  <c r="G134" i="1"/>
  <c r="I134" i="1" s="1"/>
  <c r="J134" i="1" s="1"/>
  <c r="G135" i="1"/>
  <c r="I135" i="1" s="1"/>
  <c r="J135" i="1" s="1"/>
  <c r="G136" i="1"/>
  <c r="I136" i="1" s="1"/>
  <c r="J136" i="1" s="1"/>
  <c r="G137" i="1"/>
  <c r="I137" i="1" s="1"/>
  <c r="J137" i="1" s="1"/>
  <c r="G138" i="1"/>
  <c r="I138" i="1" s="1"/>
  <c r="J138" i="1" s="1"/>
  <c r="H133" i="1"/>
  <c r="H134" i="1"/>
  <c r="H135" i="1"/>
  <c r="H136" i="1"/>
  <c r="H137" i="1"/>
  <c r="H138" i="1"/>
  <c r="F132" i="1"/>
  <c r="G132" i="1"/>
  <c r="I132" i="1" s="1"/>
  <c r="J132" i="1" s="1"/>
  <c r="H132" i="1"/>
  <c r="F131" i="1"/>
  <c r="G131" i="1"/>
  <c r="I131" i="1" s="1"/>
  <c r="J131" i="1" s="1"/>
  <c r="H131" i="1"/>
  <c r="F130" i="1"/>
  <c r="G130" i="1"/>
  <c r="I130" i="1" s="1"/>
  <c r="J130" i="1" s="1"/>
  <c r="H130" i="1"/>
  <c r="F129" i="1"/>
  <c r="G129" i="1"/>
  <c r="I129" i="1" s="1"/>
  <c r="J129" i="1" s="1"/>
  <c r="H129" i="1"/>
  <c r="F128" i="1"/>
  <c r="G128" i="1"/>
  <c r="I128" i="1" s="1"/>
  <c r="J128" i="1" s="1"/>
  <c r="H128" i="1"/>
  <c r="F127" i="1"/>
  <c r="G127" i="1"/>
  <c r="I127" i="1" s="1"/>
  <c r="J127" i="1" s="1"/>
  <c r="H127" i="1"/>
  <c r="F126" i="1"/>
  <c r="G126" i="1"/>
  <c r="I126" i="1" s="1"/>
  <c r="J126" i="1" s="1"/>
  <c r="H126" i="1"/>
  <c r="F124" i="1"/>
  <c r="F125" i="1"/>
  <c r="G124" i="1"/>
  <c r="I124" i="1" s="1"/>
  <c r="J124" i="1" s="1"/>
  <c r="G125" i="1"/>
  <c r="I125" i="1" s="1"/>
  <c r="J125" i="1" s="1"/>
  <c r="H124" i="1"/>
  <c r="H125" i="1"/>
  <c r="F123" i="1"/>
  <c r="G123" i="1"/>
  <c r="I123" i="1" s="1"/>
  <c r="J123" i="1" s="1"/>
  <c r="H123" i="1"/>
  <c r="F115" i="1"/>
  <c r="F116" i="1"/>
  <c r="F117" i="1"/>
  <c r="F118" i="1"/>
  <c r="F119" i="1"/>
  <c r="F120" i="1"/>
  <c r="F121" i="1"/>
  <c r="F122" i="1"/>
  <c r="G115" i="1"/>
  <c r="I115" i="1" s="1"/>
  <c r="J115" i="1" s="1"/>
  <c r="G116" i="1"/>
  <c r="I116" i="1" s="1"/>
  <c r="J116" i="1" s="1"/>
  <c r="G117" i="1"/>
  <c r="I117" i="1" s="1"/>
  <c r="J117" i="1" s="1"/>
  <c r="G118" i="1"/>
  <c r="I118" i="1" s="1"/>
  <c r="J118" i="1" s="1"/>
  <c r="G119" i="1"/>
  <c r="I119" i="1" s="1"/>
  <c r="J119" i="1" s="1"/>
  <c r="G120" i="1"/>
  <c r="I120" i="1" s="1"/>
  <c r="J120" i="1" s="1"/>
  <c r="G121" i="1"/>
  <c r="I121" i="1" s="1"/>
  <c r="J121" i="1" s="1"/>
  <c r="G122" i="1"/>
  <c r="I122" i="1" s="1"/>
  <c r="J122" i="1" s="1"/>
  <c r="H115" i="1"/>
  <c r="H116" i="1"/>
  <c r="H117" i="1"/>
  <c r="H118" i="1"/>
  <c r="H119" i="1"/>
  <c r="H120" i="1"/>
  <c r="H121" i="1"/>
  <c r="H122" i="1"/>
  <c r="F114" i="1"/>
  <c r="G114" i="1"/>
  <c r="I114" i="1" s="1"/>
  <c r="J114" i="1" s="1"/>
  <c r="H114" i="1"/>
  <c r="F113" i="1"/>
  <c r="G113" i="1"/>
  <c r="I113" i="1" s="1"/>
  <c r="J113" i="1" s="1"/>
  <c r="H113" i="1"/>
  <c r="F112" i="1"/>
  <c r="G112" i="1"/>
  <c r="I112" i="1" s="1"/>
  <c r="J112" i="1" s="1"/>
  <c r="H112" i="1"/>
  <c r="F111" i="1"/>
  <c r="G111" i="1"/>
  <c r="I111" i="1" s="1"/>
  <c r="J111" i="1" s="1"/>
  <c r="H111" i="1"/>
  <c r="F110" i="1"/>
  <c r="G110" i="1"/>
  <c r="I110" i="1" s="1"/>
  <c r="J110" i="1" s="1"/>
  <c r="H110" i="1"/>
  <c r="F109" i="1"/>
  <c r="G109" i="1"/>
  <c r="I109" i="1" s="1"/>
  <c r="J109" i="1" s="1"/>
  <c r="H109" i="1"/>
  <c r="F108" i="1"/>
  <c r="G108" i="1"/>
  <c r="I108" i="1" s="1"/>
  <c r="J108" i="1" s="1"/>
  <c r="H108" i="1"/>
  <c r="F107" i="1"/>
  <c r="G107" i="1"/>
  <c r="I107" i="1" s="1"/>
  <c r="J107" i="1" s="1"/>
  <c r="H107" i="1"/>
  <c r="F106" i="1"/>
  <c r="G106" i="1"/>
  <c r="I106" i="1" s="1"/>
  <c r="J106" i="1" s="1"/>
  <c r="H106" i="1"/>
  <c r="F102" i="1"/>
  <c r="F103" i="1"/>
  <c r="F104" i="1"/>
  <c r="F105" i="1"/>
  <c r="G102" i="1"/>
  <c r="I102" i="1" s="1"/>
  <c r="J102" i="1" s="1"/>
  <c r="G103" i="1"/>
  <c r="I103" i="1" s="1"/>
  <c r="J103" i="1" s="1"/>
  <c r="G104" i="1"/>
  <c r="I104" i="1" s="1"/>
  <c r="J104" i="1" s="1"/>
  <c r="G105" i="1"/>
  <c r="I105" i="1" s="1"/>
  <c r="J105" i="1" s="1"/>
  <c r="H102" i="1"/>
  <c r="H103" i="1"/>
  <c r="H104" i="1"/>
  <c r="H105" i="1"/>
  <c r="F101" i="1"/>
  <c r="G101" i="1"/>
  <c r="I101" i="1" s="1"/>
  <c r="J101" i="1" s="1"/>
  <c r="H101" i="1"/>
  <c r="F95" i="1"/>
  <c r="F96" i="1"/>
  <c r="F97" i="1"/>
  <c r="F98" i="1"/>
  <c r="F99" i="1"/>
  <c r="F100" i="1"/>
  <c r="G95" i="1"/>
  <c r="I95" i="1" s="1"/>
  <c r="J95" i="1" s="1"/>
  <c r="G96" i="1"/>
  <c r="I96" i="1" s="1"/>
  <c r="J96" i="1" s="1"/>
  <c r="G97" i="1"/>
  <c r="I97" i="1" s="1"/>
  <c r="J97" i="1" s="1"/>
  <c r="G98" i="1"/>
  <c r="I98" i="1" s="1"/>
  <c r="J98" i="1" s="1"/>
  <c r="G99" i="1"/>
  <c r="I99" i="1" s="1"/>
  <c r="J99" i="1" s="1"/>
  <c r="G100" i="1"/>
  <c r="I100" i="1" s="1"/>
  <c r="J100" i="1" s="1"/>
  <c r="H95" i="1"/>
  <c r="H96" i="1"/>
  <c r="H97" i="1"/>
  <c r="H98" i="1"/>
  <c r="H99" i="1"/>
  <c r="H100" i="1"/>
  <c r="F93" i="1"/>
  <c r="F94" i="1"/>
  <c r="G93" i="1"/>
  <c r="I93" i="1" s="1"/>
  <c r="J93" i="1" s="1"/>
  <c r="G94" i="1"/>
  <c r="I94" i="1" s="1"/>
  <c r="J94" i="1" s="1"/>
  <c r="H93" i="1"/>
  <c r="H94" i="1"/>
  <c r="F91" i="1"/>
  <c r="F92" i="1"/>
  <c r="G91" i="1"/>
  <c r="I91" i="1" s="1"/>
  <c r="J91" i="1" s="1"/>
  <c r="G92" i="1"/>
  <c r="I92" i="1" s="1"/>
  <c r="J92" i="1" s="1"/>
  <c r="H91" i="1"/>
  <c r="H92" i="1"/>
  <c r="F88" i="1"/>
  <c r="F89" i="1"/>
  <c r="F90" i="1"/>
  <c r="G88" i="1"/>
  <c r="I88" i="1" s="1"/>
  <c r="J88" i="1" s="1"/>
  <c r="G89" i="1"/>
  <c r="I89" i="1" s="1"/>
  <c r="J89" i="1" s="1"/>
  <c r="G90" i="1"/>
  <c r="I90" i="1" s="1"/>
  <c r="J90" i="1" s="1"/>
  <c r="H88" i="1"/>
  <c r="H89" i="1"/>
  <c r="H90" i="1"/>
  <c r="F86" i="1"/>
  <c r="F87" i="1"/>
  <c r="G86" i="1"/>
  <c r="I86" i="1" s="1"/>
  <c r="J86" i="1" s="1"/>
  <c r="G87" i="1"/>
  <c r="I87" i="1" s="1"/>
  <c r="J87" i="1" s="1"/>
  <c r="H86" i="1"/>
  <c r="H87" i="1"/>
  <c r="F80" i="1"/>
  <c r="F81" i="1"/>
  <c r="F82" i="1"/>
  <c r="F83" i="1"/>
  <c r="F84" i="1"/>
  <c r="F85" i="1"/>
  <c r="G80" i="1"/>
  <c r="I80" i="1" s="1"/>
  <c r="J80" i="1" s="1"/>
  <c r="G81" i="1"/>
  <c r="I81" i="1" s="1"/>
  <c r="J81" i="1" s="1"/>
  <c r="G82" i="1"/>
  <c r="I82" i="1" s="1"/>
  <c r="J82" i="1" s="1"/>
  <c r="G83" i="1"/>
  <c r="I83" i="1" s="1"/>
  <c r="J83" i="1" s="1"/>
  <c r="G84" i="1"/>
  <c r="I84" i="1" s="1"/>
  <c r="J84" i="1" s="1"/>
  <c r="G85" i="1"/>
  <c r="I85" i="1" s="1"/>
  <c r="J85" i="1" s="1"/>
  <c r="H80" i="1"/>
  <c r="H81" i="1"/>
  <c r="H82" i="1"/>
  <c r="H83" i="1"/>
  <c r="H84" i="1"/>
  <c r="H85" i="1"/>
  <c r="F79" i="1"/>
  <c r="G79" i="1"/>
  <c r="I79" i="1" s="1"/>
  <c r="J79" i="1" s="1"/>
  <c r="H79" i="1"/>
  <c r="F78" i="1"/>
  <c r="G78" i="1"/>
  <c r="I78" i="1" s="1"/>
  <c r="J78" i="1" s="1"/>
  <c r="H78" i="1"/>
  <c r="F77" i="1"/>
  <c r="G77" i="1"/>
  <c r="I77" i="1" s="1"/>
  <c r="J77" i="1" s="1"/>
  <c r="H77" i="1"/>
  <c r="F76" i="1"/>
  <c r="G76" i="1"/>
  <c r="I76" i="1" s="1"/>
  <c r="J76" i="1" s="1"/>
  <c r="H76" i="1"/>
  <c r="F74" i="1"/>
  <c r="F75" i="1"/>
  <c r="G74" i="1"/>
  <c r="I74" i="1" s="1"/>
  <c r="J74" i="1" s="1"/>
  <c r="G75" i="1"/>
  <c r="I75" i="1" s="1"/>
  <c r="J75" i="1" s="1"/>
  <c r="H74" i="1"/>
  <c r="H75" i="1"/>
  <c r="F73" i="1"/>
  <c r="G73" i="1"/>
  <c r="I73" i="1" s="1"/>
  <c r="J73" i="1" s="1"/>
  <c r="H73" i="1"/>
  <c r="F72" i="1"/>
  <c r="G72" i="1"/>
  <c r="I72" i="1" s="1"/>
  <c r="J72" i="1" s="1"/>
  <c r="H72" i="1"/>
  <c r="F70" i="1"/>
  <c r="F71" i="1"/>
  <c r="G70" i="1"/>
  <c r="I70" i="1" s="1"/>
  <c r="J70" i="1" s="1"/>
  <c r="G71" i="1"/>
  <c r="I71" i="1" s="1"/>
  <c r="J71" i="1" s="1"/>
  <c r="H70" i="1"/>
  <c r="H71" i="1"/>
  <c r="F62" i="1"/>
  <c r="F63" i="1"/>
  <c r="F64" i="1"/>
  <c r="F65" i="1"/>
  <c r="F66" i="1"/>
  <c r="F67" i="1"/>
  <c r="F68" i="1"/>
  <c r="F69" i="1"/>
  <c r="G62" i="1"/>
  <c r="I62" i="1" s="1"/>
  <c r="J62" i="1" s="1"/>
  <c r="G63" i="1"/>
  <c r="I63" i="1" s="1"/>
  <c r="J63" i="1" s="1"/>
  <c r="G64" i="1"/>
  <c r="I64" i="1" s="1"/>
  <c r="J64" i="1" s="1"/>
  <c r="G65" i="1"/>
  <c r="I65" i="1" s="1"/>
  <c r="J65" i="1" s="1"/>
  <c r="G66" i="1"/>
  <c r="I66" i="1" s="1"/>
  <c r="J66" i="1" s="1"/>
  <c r="G67" i="1"/>
  <c r="I67" i="1" s="1"/>
  <c r="J67" i="1" s="1"/>
  <c r="G68" i="1"/>
  <c r="I68" i="1" s="1"/>
  <c r="J68" i="1" s="1"/>
  <c r="G69" i="1"/>
  <c r="I69" i="1" s="1"/>
  <c r="J69" i="1" s="1"/>
  <c r="H62" i="1"/>
  <c r="H63" i="1"/>
  <c r="H64" i="1"/>
  <c r="H65" i="1"/>
  <c r="H66" i="1"/>
  <c r="H67" i="1"/>
  <c r="H68" i="1"/>
  <c r="H69" i="1"/>
  <c r="F61" i="1"/>
  <c r="G61" i="1"/>
  <c r="I61" i="1" s="1"/>
  <c r="J61" i="1" s="1"/>
  <c r="H61" i="1"/>
  <c r="F60" i="1"/>
  <c r="G60" i="1"/>
  <c r="I60" i="1" s="1"/>
  <c r="J60" i="1" s="1"/>
  <c r="H60" i="1"/>
  <c r="F59" i="1"/>
  <c r="G59" i="1"/>
  <c r="I59" i="1" s="1"/>
  <c r="J59" i="1" s="1"/>
  <c r="H59" i="1"/>
  <c r="F58" i="1"/>
  <c r="G58" i="1"/>
  <c r="I58" i="1" s="1"/>
  <c r="J58" i="1" s="1"/>
  <c r="H58" i="1"/>
  <c r="F57" i="1"/>
  <c r="G57" i="1"/>
  <c r="I57" i="1" s="1"/>
  <c r="J57" i="1" s="1"/>
  <c r="H57" i="1"/>
  <c r="F56" i="1"/>
  <c r="G56" i="1"/>
  <c r="I56" i="1" s="1"/>
  <c r="J56" i="1" s="1"/>
  <c r="H56" i="1"/>
  <c r="F52" i="1"/>
  <c r="F53" i="1"/>
  <c r="F54" i="1"/>
  <c r="F55" i="1"/>
  <c r="G52" i="1"/>
  <c r="I52" i="1" s="1"/>
  <c r="J52" i="1" s="1"/>
  <c r="G53" i="1"/>
  <c r="I53" i="1" s="1"/>
  <c r="J53" i="1" s="1"/>
  <c r="G54" i="1"/>
  <c r="I54" i="1" s="1"/>
  <c r="J54" i="1" s="1"/>
  <c r="G55" i="1"/>
  <c r="I55" i="1" s="1"/>
  <c r="J55" i="1" s="1"/>
  <c r="H52" i="1"/>
  <c r="H53" i="1"/>
  <c r="H54" i="1"/>
  <c r="H55" i="1"/>
  <c r="F51" i="1"/>
  <c r="G51" i="1"/>
  <c r="I51" i="1" s="1"/>
  <c r="J51" i="1" s="1"/>
  <c r="H51" i="1"/>
  <c r="F42" i="1"/>
  <c r="F43" i="1"/>
  <c r="F44" i="1"/>
  <c r="F45" i="1"/>
  <c r="F46" i="1"/>
  <c r="F47" i="1"/>
  <c r="F48" i="1"/>
  <c r="F49" i="1"/>
  <c r="F50" i="1"/>
  <c r="G42" i="1"/>
  <c r="I42" i="1" s="1"/>
  <c r="J42" i="1" s="1"/>
  <c r="G43" i="1"/>
  <c r="I43" i="1" s="1"/>
  <c r="J43" i="1" s="1"/>
  <c r="G44" i="1"/>
  <c r="I44" i="1" s="1"/>
  <c r="J44" i="1" s="1"/>
  <c r="G45" i="1"/>
  <c r="I45" i="1" s="1"/>
  <c r="J45" i="1" s="1"/>
  <c r="G46" i="1"/>
  <c r="I46" i="1" s="1"/>
  <c r="J46" i="1" s="1"/>
  <c r="G47" i="1"/>
  <c r="I47" i="1" s="1"/>
  <c r="J47" i="1" s="1"/>
  <c r="G48" i="1"/>
  <c r="I48" i="1" s="1"/>
  <c r="J48" i="1" s="1"/>
  <c r="G49" i="1"/>
  <c r="I49" i="1" s="1"/>
  <c r="J49" i="1" s="1"/>
  <c r="G50" i="1"/>
  <c r="I50" i="1" s="1"/>
  <c r="J50" i="1" s="1"/>
  <c r="H42" i="1"/>
  <c r="H43" i="1"/>
  <c r="H44" i="1"/>
  <c r="H45" i="1"/>
  <c r="H46" i="1"/>
  <c r="H47" i="1"/>
  <c r="H48" i="1"/>
  <c r="H49" i="1"/>
  <c r="H50" i="1"/>
  <c r="F39" i="1"/>
  <c r="F40" i="1"/>
  <c r="F41" i="1"/>
  <c r="G39" i="1"/>
  <c r="I39" i="1" s="1"/>
  <c r="J39" i="1" s="1"/>
  <c r="G40" i="1"/>
  <c r="I40" i="1" s="1"/>
  <c r="J40" i="1" s="1"/>
  <c r="G41" i="1"/>
  <c r="I41" i="1" s="1"/>
  <c r="J41" i="1" s="1"/>
  <c r="H39" i="1"/>
  <c r="H40" i="1"/>
  <c r="H41" i="1"/>
  <c r="F37" i="1"/>
  <c r="F38" i="1"/>
  <c r="G37" i="1"/>
  <c r="I37" i="1" s="1"/>
  <c r="J37" i="1" s="1"/>
  <c r="G38" i="1"/>
  <c r="I38" i="1" s="1"/>
  <c r="J38" i="1" s="1"/>
  <c r="H37" i="1"/>
  <c r="H38" i="1"/>
  <c r="F31" i="1"/>
  <c r="F32" i="1"/>
  <c r="F33" i="1"/>
  <c r="F34" i="1"/>
  <c r="F35" i="1"/>
  <c r="F36" i="1"/>
  <c r="G31" i="1"/>
  <c r="I31" i="1" s="1"/>
  <c r="J31" i="1" s="1"/>
  <c r="G32" i="1"/>
  <c r="I32" i="1" s="1"/>
  <c r="J32" i="1" s="1"/>
  <c r="G33" i="1"/>
  <c r="I33" i="1" s="1"/>
  <c r="J33" i="1" s="1"/>
  <c r="G34" i="1"/>
  <c r="I34" i="1" s="1"/>
  <c r="J34" i="1" s="1"/>
  <c r="G35" i="1"/>
  <c r="I35" i="1" s="1"/>
  <c r="J35" i="1" s="1"/>
  <c r="G36" i="1"/>
  <c r="I36" i="1" s="1"/>
  <c r="J36" i="1" s="1"/>
  <c r="H31" i="1"/>
  <c r="H32" i="1"/>
  <c r="H33" i="1"/>
  <c r="H34" i="1"/>
  <c r="H35" i="1"/>
  <c r="H36" i="1"/>
  <c r="F30" i="1"/>
  <c r="G30" i="1"/>
  <c r="I30" i="1" s="1"/>
  <c r="J30" i="1" s="1"/>
  <c r="H30" i="1"/>
  <c r="F29" i="1"/>
  <c r="G29" i="1"/>
  <c r="I29" i="1" s="1"/>
  <c r="J29" i="1" s="1"/>
  <c r="H29" i="1"/>
  <c r="F28" i="1"/>
  <c r="G28" i="1"/>
  <c r="I28" i="1" s="1"/>
  <c r="J28" i="1" s="1"/>
  <c r="H28" i="1"/>
  <c r="F27" i="1"/>
  <c r="G27" i="1"/>
  <c r="I27" i="1" s="1"/>
  <c r="J27" i="1" s="1"/>
  <c r="H27" i="1"/>
  <c r="F25" i="1"/>
  <c r="F26" i="1"/>
  <c r="G25" i="1"/>
  <c r="I25" i="1" s="1"/>
  <c r="J25" i="1" s="1"/>
  <c r="G26" i="1"/>
  <c r="I26" i="1" s="1"/>
  <c r="J26" i="1" s="1"/>
  <c r="H25" i="1"/>
  <c r="H26" i="1"/>
  <c r="F24" i="1"/>
  <c r="G24" i="1"/>
  <c r="I24" i="1" s="1"/>
  <c r="J24" i="1" s="1"/>
  <c r="H24" i="1"/>
  <c r="F23" i="1"/>
  <c r="G23" i="1"/>
  <c r="I23" i="1" s="1"/>
  <c r="J23" i="1" s="1"/>
  <c r="H23" i="1"/>
  <c r="F22" i="1"/>
  <c r="G22" i="1"/>
  <c r="I22" i="1" s="1"/>
  <c r="J22" i="1" s="1"/>
  <c r="H22" i="1"/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G2" i="1"/>
  <c r="I2" i="1" s="1"/>
  <c r="J2" i="1" s="1"/>
  <c r="G21" i="1"/>
  <c r="I21" i="1" s="1"/>
  <c r="J21" i="1" s="1"/>
  <c r="G20" i="1"/>
  <c r="I20" i="1" s="1"/>
  <c r="J20" i="1" s="1"/>
  <c r="G19" i="1"/>
  <c r="I19" i="1" s="1"/>
  <c r="J19" i="1" s="1"/>
  <c r="G18" i="1"/>
  <c r="I18" i="1" s="1"/>
  <c r="J18" i="1" s="1"/>
  <c r="G17" i="1"/>
  <c r="I17" i="1" s="1"/>
  <c r="J17" i="1" s="1"/>
  <c r="G16" i="1"/>
  <c r="I16" i="1" s="1"/>
  <c r="J16" i="1" s="1"/>
  <c r="G15" i="1"/>
  <c r="I15" i="1" s="1"/>
  <c r="J15" i="1" s="1"/>
  <c r="G14" i="1"/>
  <c r="I14" i="1" s="1"/>
  <c r="J14" i="1" s="1"/>
  <c r="G13" i="1"/>
  <c r="I13" i="1" s="1"/>
  <c r="J13" i="1" s="1"/>
  <c r="G12" i="1"/>
  <c r="I12" i="1" s="1"/>
  <c r="J12" i="1" s="1"/>
  <c r="G11" i="1"/>
  <c r="I11" i="1" s="1"/>
  <c r="J11" i="1" s="1"/>
  <c r="G10" i="1"/>
  <c r="I10" i="1" s="1"/>
  <c r="J10" i="1" s="1"/>
  <c r="G9" i="1"/>
  <c r="I9" i="1" s="1"/>
  <c r="J9" i="1" s="1"/>
  <c r="G8" i="1"/>
  <c r="I8" i="1" s="1"/>
  <c r="J8" i="1" s="1"/>
  <c r="G7" i="1"/>
  <c r="I7" i="1" s="1"/>
  <c r="J7" i="1" s="1"/>
  <c r="G6" i="1"/>
  <c r="I6" i="1" s="1"/>
  <c r="J6" i="1" s="1"/>
  <c r="G5" i="1"/>
  <c r="I5" i="1" s="1"/>
  <c r="J5" i="1" s="1"/>
  <c r="G4" i="1"/>
  <c r="I4" i="1" s="1"/>
  <c r="J4" i="1" s="1"/>
  <c r="G3" i="1"/>
  <c r="I3" i="1" s="1"/>
  <c r="J3" i="1" s="1"/>
  <c r="AD50" i="2"/>
  <c r="A50" i="2"/>
  <c r="AD49" i="2"/>
  <c r="A49" i="2"/>
  <c r="AD48" i="2"/>
  <c r="A48" i="2"/>
  <c r="AD47" i="2"/>
  <c r="A47" i="2"/>
  <c r="AD46" i="2"/>
  <c r="A46" i="2"/>
  <c r="AD45" i="2"/>
  <c r="A45" i="2"/>
  <c r="AD44" i="2"/>
  <c r="A44" i="2"/>
  <c r="AD43" i="2"/>
  <c r="A43" i="2"/>
  <c r="AD42" i="2"/>
  <c r="A42" i="2"/>
  <c r="AD41" i="2"/>
  <c r="A41" i="2"/>
  <c r="AD40" i="2"/>
  <c r="A40" i="2"/>
  <c r="AD39" i="2"/>
  <c r="A39" i="2"/>
  <c r="AD38" i="2"/>
  <c r="A38" i="2"/>
  <c r="AD37" i="2"/>
  <c r="A37" i="2"/>
  <c r="AD36" i="2"/>
  <c r="A36" i="2"/>
  <c r="AD35" i="2"/>
  <c r="A35" i="2"/>
  <c r="AD34" i="2"/>
  <c r="A34" i="2"/>
  <c r="AD33" i="2"/>
  <c r="A33" i="2"/>
  <c r="AD32" i="2"/>
  <c r="A32" i="2"/>
  <c r="AD31" i="2"/>
  <c r="A31" i="2"/>
  <c r="AD30" i="2"/>
  <c r="A30" i="2"/>
  <c r="AD29" i="2"/>
  <c r="A29" i="2"/>
  <c r="AD28" i="2"/>
  <c r="A28" i="2"/>
  <c r="AD27" i="2"/>
  <c r="A27" i="2"/>
  <c r="AD26" i="2"/>
  <c r="A26" i="2"/>
  <c r="AD25" i="2"/>
  <c r="A25" i="2"/>
  <c r="AD24" i="2"/>
  <c r="A24" i="2"/>
  <c r="AD23" i="2"/>
  <c r="A23" i="2"/>
  <c r="AD22" i="2"/>
  <c r="A22" i="2"/>
  <c r="AD21" i="2"/>
  <c r="A21" i="2"/>
  <c r="AD20" i="2"/>
  <c r="A20" i="2"/>
  <c r="AD19" i="2"/>
  <c r="A19" i="2"/>
  <c r="AD18" i="2"/>
  <c r="A18" i="2"/>
  <c r="AD17" i="2"/>
  <c r="A17" i="2"/>
  <c r="AD16" i="2"/>
  <c r="A16" i="2"/>
  <c r="AD15" i="2"/>
  <c r="A15" i="2"/>
  <c r="AD14" i="2"/>
  <c r="A14" i="2"/>
  <c r="AD13" i="2"/>
  <c r="A13" i="2"/>
  <c r="AD12" i="2"/>
  <c r="A12" i="2"/>
  <c r="AD11" i="2"/>
  <c r="A11" i="2"/>
  <c r="AD10" i="2"/>
  <c r="A10" i="2"/>
  <c r="AD9" i="2"/>
  <c r="A9" i="2"/>
  <c r="AD8" i="2"/>
  <c r="A8" i="2"/>
  <c r="AD7" i="2"/>
  <c r="A7" i="2"/>
  <c r="B2" i="4" l="1" a="1"/>
  <c r="B2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<sst xmlns="http://schemas.openxmlformats.org/spreadsheetml/2006/main" count="1775" uniqueCount="628">
  <si>
    <t>発送年月日</t>
  </si>
  <si>
    <t>出発時分</t>
  </si>
  <si>
    <t>発地コード</t>
  </si>
  <si>
    <t>着地コード</t>
  </si>
  <si>
    <t>運行車区分</t>
  </si>
  <si>
    <t>差額区分</t>
  </si>
  <si>
    <t>直卸他社コード</t>
  </si>
  <si>
    <t>直卸他社コード</t>
    <phoneticPr fontId="4"/>
  </si>
  <si>
    <t>到着予定年月日</t>
  </si>
  <si>
    <t>傭車会社コート゛</t>
  </si>
  <si>
    <t>車番</t>
  </si>
  <si>
    <t>DDPSOHFU</t>
  </si>
  <si>
    <t>DDPSOHFU</t>
    <phoneticPr fontId="4"/>
  </si>
  <si>
    <t>KSHSSHKB</t>
  </si>
  <si>
    <t>KSHSJONC</t>
  </si>
  <si>
    <t>直集軒数</t>
  </si>
  <si>
    <t>積区分</t>
  </si>
  <si>
    <t>KSHSYYMD</t>
  </si>
  <si>
    <t>KSHSYSCD</t>
  </si>
  <si>
    <t>KSHSSHBN</t>
  </si>
  <si>
    <t>傭車コード</t>
  </si>
  <si>
    <t>積載社番</t>
  </si>
  <si>
    <t>KSHSDKB1</t>
  </si>
  <si>
    <t>テ゛ータ区分</t>
  </si>
  <si>
    <t>KSHSHYMD</t>
  </si>
  <si>
    <t>KSHSHTIM</t>
  </si>
  <si>
    <t>KSHSTUTN</t>
  </si>
  <si>
    <t>積店コート゛</t>
  </si>
  <si>
    <t>直卸他社コード</t>
    <phoneticPr fontId="5"/>
  </si>
  <si>
    <t>指令書ＮＯ</t>
  </si>
  <si>
    <t>指令書ＮＯ</t>
    <phoneticPr fontId="4"/>
  </si>
  <si>
    <t>KSHSSRNO</t>
  </si>
  <si>
    <t>KSHSSRNO</t>
    <phoneticPr fontId="4"/>
  </si>
  <si>
    <t>DDPSOHFU</t>
    <phoneticPr fontId="5"/>
  </si>
  <si>
    <t>積店コート゛</t>
    <phoneticPr fontId="4"/>
  </si>
  <si>
    <t>KSHSTUTN</t>
    <phoneticPr fontId="4"/>
  </si>
  <si>
    <t>発地コード</t>
    <phoneticPr fontId="4"/>
  </si>
  <si>
    <t>KSHSHTCD</t>
  </si>
  <si>
    <t>KSHSHTCD</t>
    <phoneticPr fontId="4"/>
  </si>
  <si>
    <t>KSHSORTN</t>
    <phoneticPr fontId="4"/>
  </si>
  <si>
    <t>卸店コート゛</t>
  </si>
  <si>
    <t>卸店コート゛</t>
    <phoneticPr fontId="4"/>
  </si>
  <si>
    <t>着地コード</t>
    <phoneticPr fontId="4"/>
  </si>
  <si>
    <t>KSHSCKCD</t>
  </si>
  <si>
    <t>KSHSCKCD</t>
    <phoneticPr fontId="4"/>
  </si>
  <si>
    <t>KSHSSHBN</t>
    <phoneticPr fontId="4"/>
  </si>
  <si>
    <t>車番</t>
    <phoneticPr fontId="4"/>
  </si>
  <si>
    <t>セミトレ車番</t>
  </si>
  <si>
    <t>セミトレ車番</t>
    <phoneticPr fontId="4"/>
  </si>
  <si>
    <t>KSHSTORE</t>
  </si>
  <si>
    <t>KSHSTORE</t>
    <phoneticPr fontId="4"/>
  </si>
  <si>
    <t>KSHSSHKB</t>
    <phoneticPr fontId="4"/>
  </si>
  <si>
    <t>運行車区分</t>
    <phoneticPr fontId="4"/>
  </si>
  <si>
    <t>直集軒数</t>
    <phoneticPr fontId="4"/>
  </si>
  <si>
    <t>KSHSJKKN</t>
  </si>
  <si>
    <t>KSHSJKKN</t>
    <phoneticPr fontId="4"/>
  </si>
  <si>
    <t>KSHSTOKB</t>
  </si>
  <si>
    <t>KSHSTOKB</t>
    <phoneticPr fontId="4"/>
  </si>
  <si>
    <t>積区分</t>
    <phoneticPr fontId="4"/>
  </si>
  <si>
    <t>システム名</t>
  </si>
  <si>
    <t>DASD</t>
    <phoneticPr fontId="8"/>
  </si>
  <si>
    <t>DDLファイル名</t>
    <phoneticPr fontId="8"/>
  </si>
  <si>
    <t>No</t>
    <phoneticPr fontId="8"/>
  </si>
  <si>
    <t>テーブル説明</t>
    <rPh sb="4" eb="6">
      <t>セツメイ</t>
    </rPh>
    <phoneticPr fontId="8"/>
  </si>
  <si>
    <t>作成者</t>
  </si>
  <si>
    <t>作成日</t>
  </si>
  <si>
    <t>現行可視化</t>
    <phoneticPr fontId="8"/>
  </si>
  <si>
    <t>岡</t>
    <rPh sb="0" eb="1">
      <t>オカ</t>
    </rPh>
    <phoneticPr fontId="4"/>
  </si>
  <si>
    <t>物理テーブル名</t>
    <rPh sb="0" eb="2">
      <t>ブツリ</t>
    </rPh>
    <phoneticPr fontId="8"/>
  </si>
  <si>
    <t>論理テーブル名</t>
    <rPh sb="0" eb="2">
      <t>ロンリ</t>
    </rPh>
    <rPh sb="6" eb="7">
      <t>ナ</t>
    </rPh>
    <phoneticPr fontId="8"/>
  </si>
  <si>
    <t>INCLUDE</t>
    <phoneticPr fontId="8"/>
  </si>
  <si>
    <t>総桁数</t>
    <rPh sb="0" eb="1">
      <t>ソウ</t>
    </rPh>
    <rPh sb="1" eb="3">
      <t>ケタスウ</t>
    </rPh>
    <phoneticPr fontId="8"/>
  </si>
  <si>
    <t>更新者</t>
  </si>
  <si>
    <t>更新日</t>
  </si>
  <si>
    <t>VPSOHFU</t>
  </si>
  <si>
    <t>ＤＤＰ　送付書マスター</t>
  </si>
  <si>
    <t>渡部</t>
    <rPh sb="0" eb="2">
      <t>ワタナベ</t>
    </rPh>
    <phoneticPr fontId="4"/>
  </si>
  <si>
    <t>No.</t>
  </si>
  <si>
    <t>物理名</t>
    <rPh sb="0" eb="2">
      <t>ブツリ</t>
    </rPh>
    <rPh sb="2" eb="3">
      <t>ナ</t>
    </rPh>
    <phoneticPr fontId="8"/>
  </si>
  <si>
    <t>論理名</t>
    <rPh sb="0" eb="2">
      <t>ロンリ</t>
    </rPh>
    <rPh sb="2" eb="3">
      <t>ナ</t>
    </rPh>
    <phoneticPr fontId="8"/>
  </si>
  <si>
    <t>データ型</t>
    <rPh sb="3" eb="4">
      <t>カタ</t>
    </rPh>
    <phoneticPr fontId="8"/>
  </si>
  <si>
    <t>桁数</t>
    <rPh sb="0" eb="1">
      <t>ケタ</t>
    </rPh>
    <rPh sb="1" eb="2">
      <t>スウ</t>
    </rPh>
    <phoneticPr fontId="8"/>
  </si>
  <si>
    <t>小数</t>
    <rPh sb="0" eb="2">
      <t>ショウスウ</t>
    </rPh>
    <phoneticPr fontId="8"/>
  </si>
  <si>
    <t>GP</t>
    <phoneticPr fontId="8"/>
  </si>
  <si>
    <t>ARR</t>
    <phoneticPr fontId="8"/>
  </si>
  <si>
    <t>LV</t>
    <phoneticPr fontId="8"/>
  </si>
  <si>
    <t>PK</t>
    <phoneticPr fontId="8"/>
  </si>
  <si>
    <t>FK</t>
    <phoneticPr fontId="8"/>
  </si>
  <si>
    <t>NULL</t>
    <phoneticPr fontId="8"/>
  </si>
  <si>
    <t>初期値</t>
    <rPh sb="0" eb="3">
      <t>ショキチ</t>
    </rPh>
    <phoneticPr fontId="8"/>
  </si>
  <si>
    <t xml:space="preserve"> 備　　　　　　　　　考</t>
    <phoneticPr fontId="8"/>
  </si>
  <si>
    <t>代替DD名</t>
    <rPh sb="0" eb="2">
      <t>ダイタイ</t>
    </rPh>
    <rPh sb="4" eb="5">
      <t>メイ</t>
    </rPh>
    <phoneticPr fontId="8"/>
  </si>
  <si>
    <t>代替物理名</t>
    <rPh sb="0" eb="2">
      <t>ダイガ</t>
    </rPh>
    <rPh sb="2" eb="4">
      <t>ブツリ</t>
    </rPh>
    <rPh sb="4" eb="5">
      <t>メイ</t>
    </rPh>
    <phoneticPr fontId="8"/>
  </si>
  <si>
    <t>旧属性</t>
    <rPh sb="0" eb="1">
      <t>キュウ</t>
    </rPh>
    <rPh sb="1" eb="3">
      <t>ゾクセイ</t>
    </rPh>
    <phoneticPr fontId="8"/>
  </si>
  <si>
    <t>旧桁数</t>
    <rPh sb="0" eb="1">
      <t>キュウ</t>
    </rPh>
    <rPh sb="1" eb="2">
      <t>ケタ</t>
    </rPh>
    <rPh sb="2" eb="3">
      <t>スウ</t>
    </rPh>
    <phoneticPr fontId="8"/>
  </si>
  <si>
    <t>旧小数</t>
    <rPh sb="0" eb="1">
      <t>キュウ</t>
    </rPh>
    <rPh sb="1" eb="3">
      <t>ショウスウ</t>
    </rPh>
    <phoneticPr fontId="8"/>
  </si>
  <si>
    <t>テーブル名(RDB)</t>
    <rPh sb="4" eb="5">
      <t>メイ</t>
    </rPh>
    <phoneticPr fontId="8"/>
  </si>
  <si>
    <t>カラム名</t>
    <rPh sb="3" eb="4">
      <t>メイ</t>
    </rPh>
    <phoneticPr fontId="8"/>
  </si>
  <si>
    <t>コメント</t>
    <phoneticPr fontId="8"/>
  </si>
  <si>
    <t>重複チェック</t>
    <rPh sb="0" eb="2">
      <t>ジュウフク</t>
    </rPh>
    <phoneticPr fontId="4"/>
  </si>
  <si>
    <t>KSHSSFNO</t>
  </si>
  <si>
    <t>発送伝票送付書ＮＯ</t>
  </si>
  <si>
    <t>PIC</t>
  </si>
  <si>
    <t/>
  </si>
  <si>
    <t>KEY</t>
  </si>
  <si>
    <t>RDSFIS</t>
  </si>
  <si>
    <t>RSFQSONO</t>
  </si>
  <si>
    <t>送付書ＮＯ</t>
  </si>
  <si>
    <t>NCHAR</t>
  </si>
  <si>
    <t>RSFQSREI</t>
  </si>
  <si>
    <t>KSHSSKKB</t>
  </si>
  <si>
    <t>削除区分</t>
  </si>
  <si>
    <t>RSFQQKJY</t>
  </si>
  <si>
    <t>RSFQTOYO</t>
    <phoneticPr fontId="4"/>
  </si>
  <si>
    <t>KSHSHASO</t>
  </si>
  <si>
    <t>発送</t>
  </si>
  <si>
    <t>G</t>
  </si>
  <si>
    <t>RDSFIS</t>
    <phoneticPr fontId="4"/>
  </si>
  <si>
    <t>RSFQTOKB</t>
  </si>
  <si>
    <t>到着済区分</t>
  </si>
  <si>
    <t>KSHSGKB1</t>
  </si>
  <si>
    <t>画面区分</t>
  </si>
  <si>
    <t>RSFQYMD1</t>
  </si>
  <si>
    <t>RSFQHHM1</t>
  </si>
  <si>
    <t>発送時分</t>
  </si>
  <si>
    <t>RSFQHTCD</t>
  </si>
  <si>
    <t>発店コート゛</t>
  </si>
  <si>
    <t>RSFQHCCD</t>
  </si>
  <si>
    <t>発地コート゛</t>
  </si>
  <si>
    <t>RSFQLSTN</t>
  </si>
  <si>
    <t>最終扱店所コート゛</t>
  </si>
  <si>
    <t>第22版　変更</t>
    <rPh sb="0" eb="1">
      <t>ダイ</t>
    </rPh>
    <rPh sb="3" eb="4">
      <t>ハン</t>
    </rPh>
    <rPh sb="5" eb="7">
      <t>ヘンコウ</t>
    </rPh>
    <phoneticPr fontId="4"/>
  </si>
  <si>
    <t>RSFQCCCD</t>
  </si>
  <si>
    <t>着地コート゛</t>
  </si>
  <si>
    <t>RSFQBNKB</t>
    <phoneticPr fontId="4"/>
  </si>
  <si>
    <t>便区分</t>
  </si>
  <si>
    <t>RSFQSHAA</t>
  </si>
  <si>
    <t>RSFQSHAB</t>
  </si>
  <si>
    <t>セミトレ社番</t>
  </si>
  <si>
    <t>KSHSYOSH</t>
  </si>
  <si>
    <t>傭車の場合</t>
  </si>
  <si>
    <t>RSFQYOCD</t>
  </si>
  <si>
    <t>RSFQBNKB[便区分] = "02"の場合セットされている。</t>
  </si>
  <si>
    <t>KSHSOWKB</t>
  </si>
  <si>
    <t>ｏ・ｗ区分</t>
  </si>
  <si>
    <t>RSFQOWKB</t>
  </si>
  <si>
    <t>ｏｗ区分</t>
  </si>
  <si>
    <t>KSHSSHGO</t>
    <phoneticPr fontId="4"/>
  </si>
  <si>
    <t>車号</t>
  </si>
  <si>
    <t>RSFQBNKB[便区分] = "02"の場合セットされている。</t>
    <phoneticPr fontId="4"/>
  </si>
  <si>
    <t>KSHSHYTN</t>
  </si>
  <si>
    <t>標屯</t>
  </si>
  <si>
    <t>DEC FIXED</t>
  </si>
  <si>
    <t>RSFQHYTO</t>
  </si>
  <si>
    <t>DECIMAL</t>
  </si>
  <si>
    <t>KSHSKETA</t>
  </si>
  <si>
    <t>傭車形態</t>
  </si>
  <si>
    <t>2:屯当り3:定額</t>
  </si>
  <si>
    <t>RSFQKKTI</t>
  </si>
  <si>
    <t>形態</t>
  </si>
  <si>
    <t>KSHSYORO</t>
  </si>
  <si>
    <t>定額傭車料</t>
  </si>
  <si>
    <t>RSFQKTGY</t>
  </si>
  <si>
    <t>RSFQFKJK</t>
  </si>
  <si>
    <t>直集</t>
  </si>
  <si>
    <t>KSHSSHHO</t>
  </si>
  <si>
    <t>一車保険料</t>
  </si>
  <si>
    <t>RSFQQHKN</t>
  </si>
  <si>
    <t>1:有0:無</t>
  </si>
  <si>
    <t>RSFQQEKI</t>
  </si>
  <si>
    <t>KSHSADKB</t>
    <phoneticPr fontId="4"/>
  </si>
  <si>
    <t>増減符号</t>
  </si>
  <si>
    <t>0:無1:増2:減</t>
  </si>
  <si>
    <t>セットしている箇所・使用している箇所無し</t>
    <rPh sb="7" eb="9">
      <t>カショ</t>
    </rPh>
    <rPh sb="10" eb="12">
      <t>シヨウ</t>
    </rPh>
    <rPh sb="16" eb="18">
      <t>カショ</t>
    </rPh>
    <rPh sb="18" eb="19">
      <t>ナ</t>
    </rPh>
    <phoneticPr fontId="4"/>
  </si>
  <si>
    <t>KSHSNRTN</t>
    <phoneticPr fontId="4"/>
  </si>
  <si>
    <t>路線外重量</t>
  </si>
  <si>
    <t>KSHSNYMD</t>
  </si>
  <si>
    <t>入力年月日</t>
  </si>
  <si>
    <t>KSHSTOCH</t>
  </si>
  <si>
    <t>到着</t>
  </si>
  <si>
    <t>KSHSDKB2</t>
  </si>
  <si>
    <t>KSHSGKB2</t>
  </si>
  <si>
    <t>KSHSTYMD</t>
  </si>
  <si>
    <t>到着年月日</t>
  </si>
  <si>
    <t>RSFQTYMD</t>
  </si>
  <si>
    <t>KSHSTOTN</t>
    <phoneticPr fontId="4"/>
  </si>
  <si>
    <t>到着店コート゛</t>
  </si>
  <si>
    <t>RSFQCTCD</t>
  </si>
  <si>
    <t>着店コート゛</t>
  </si>
  <si>
    <t>KSHSTTIM</t>
  </si>
  <si>
    <t>到着時分</t>
  </si>
  <si>
    <t>RSFQTHMT</t>
  </si>
  <si>
    <t>KSHSORKB</t>
  </si>
  <si>
    <t>卸区分</t>
  </si>
  <si>
    <t>RSFQQROS</t>
  </si>
  <si>
    <t>KSHSTKKN</t>
  </si>
  <si>
    <t>直配軒数</t>
  </si>
  <si>
    <t>RSFQJKHI</t>
  </si>
  <si>
    <t>KSHSBYMD</t>
  </si>
  <si>
    <t>KSHSUSKM</t>
  </si>
  <si>
    <t>輸送粁程</t>
  </si>
  <si>
    <t>RSFQKRTI</t>
  </si>
  <si>
    <t>粁程</t>
  </si>
  <si>
    <t>KSHSKUIK</t>
  </si>
  <si>
    <t>区域区分</t>
  </si>
  <si>
    <t>CHAR</t>
  </si>
  <si>
    <t>RSFQKUIK</t>
  </si>
  <si>
    <t>KSHSSAGK</t>
  </si>
  <si>
    <t>RSFQSAGK</t>
    <phoneticPr fontId="4"/>
  </si>
  <si>
    <t>RSFQJONC</t>
  </si>
  <si>
    <t>KSHSSPAC</t>
  </si>
  <si>
    <t>スヘ゜ース</t>
  </si>
  <si>
    <t>外部キー定義</t>
  </si>
  <si>
    <t>制約名</t>
    <rPh sb="0" eb="2">
      <t>セイヤク</t>
    </rPh>
    <rPh sb="2" eb="3">
      <t>ナ</t>
    </rPh>
    <phoneticPr fontId="8"/>
  </si>
  <si>
    <t>対象フィールド</t>
    <rPh sb="0" eb="2">
      <t>タイショウ</t>
    </rPh>
    <phoneticPr fontId="8"/>
  </si>
  <si>
    <t>参照テーブル名</t>
    <rPh sb="0" eb="2">
      <t>サンショウ</t>
    </rPh>
    <rPh sb="6" eb="7">
      <t>メイ</t>
    </rPh>
    <phoneticPr fontId="8"/>
  </si>
  <si>
    <t>参照フィールド名</t>
    <rPh sb="0" eb="2">
      <t>サンショウ</t>
    </rPh>
    <rPh sb="7" eb="8">
      <t>メイ</t>
    </rPh>
    <phoneticPr fontId="8"/>
  </si>
  <si>
    <t>BU15200P</t>
    <phoneticPr fontId="4"/>
  </si>
  <si>
    <t>BU0390_自社出発入力</t>
    <rPh sb="7" eb="9">
      <t>ジシャ</t>
    </rPh>
    <rPh sb="9" eb="11">
      <t>シュッパツ</t>
    </rPh>
    <rPh sb="11" eb="13">
      <t>ニュウリョク</t>
    </rPh>
    <phoneticPr fontId="4"/>
  </si>
  <si>
    <t>サブシステムID</t>
    <phoneticPr fontId="4"/>
  </si>
  <si>
    <t>プログラムID</t>
    <phoneticPr fontId="4"/>
  </si>
  <si>
    <t>変数名</t>
    <rPh sb="0" eb="3">
      <t>ヘンスウメイ</t>
    </rPh>
    <phoneticPr fontId="4"/>
  </si>
  <si>
    <t>日本語名称</t>
    <rPh sb="0" eb="3">
      <t>ニホンゴ</t>
    </rPh>
    <rPh sb="3" eb="5">
      <t>メイショウ</t>
    </rPh>
    <phoneticPr fontId="4"/>
  </si>
  <si>
    <t>移行先テーブル名</t>
    <rPh sb="0" eb="2">
      <t>イコウ</t>
    </rPh>
    <rPh sb="2" eb="3">
      <t>サキ</t>
    </rPh>
    <rPh sb="7" eb="8">
      <t>メイ</t>
    </rPh>
    <phoneticPr fontId="4"/>
  </si>
  <si>
    <t>移行先カラム名</t>
    <rPh sb="0" eb="2">
      <t>イコウ</t>
    </rPh>
    <rPh sb="2" eb="3">
      <t>サキ</t>
    </rPh>
    <rPh sb="6" eb="7">
      <t>メイ</t>
    </rPh>
    <phoneticPr fontId="4"/>
  </si>
  <si>
    <t>移行先論理名</t>
    <rPh sb="0" eb="2">
      <t>イコウ</t>
    </rPh>
    <rPh sb="2" eb="3">
      <t>サキ</t>
    </rPh>
    <rPh sb="3" eb="5">
      <t>ロンリ</t>
    </rPh>
    <rPh sb="5" eb="6">
      <t>メイ</t>
    </rPh>
    <phoneticPr fontId="4"/>
  </si>
  <si>
    <t>№</t>
    <phoneticPr fontId="8"/>
  </si>
  <si>
    <t>項目名</t>
    <rPh sb="0" eb="2">
      <t>コウモク</t>
    </rPh>
    <rPh sb="2" eb="3">
      <t>メイ</t>
    </rPh>
    <phoneticPr fontId="8"/>
  </si>
  <si>
    <t>物理名</t>
    <rPh sb="0" eb="3">
      <t>ブツリメイ</t>
    </rPh>
    <phoneticPr fontId="8"/>
  </si>
  <si>
    <t>更新</t>
    <rPh sb="0" eb="2">
      <t>コウシン</t>
    </rPh>
    <phoneticPr fontId="4"/>
  </si>
  <si>
    <t>BU30060P</t>
    <phoneticPr fontId="4"/>
  </si>
  <si>
    <t>BU30032P</t>
    <phoneticPr fontId="4"/>
  </si>
  <si>
    <t>BU30020P</t>
    <phoneticPr fontId="4"/>
  </si>
  <si>
    <t>LS32020P</t>
    <phoneticPr fontId="4"/>
  </si>
  <si>
    <t>BY30060P</t>
    <phoneticPr fontId="4"/>
  </si>
  <si>
    <t>BY30012P</t>
    <phoneticPr fontId="4"/>
  </si>
  <si>
    <t>BY30006P</t>
    <phoneticPr fontId="4"/>
  </si>
  <si>
    <t>ダイレクト</t>
    <phoneticPr fontId="8"/>
  </si>
  <si>
    <t>SST1SONO</t>
    <phoneticPr fontId="8"/>
  </si>
  <si>
    <t>追加時：SSOHSONO</t>
    <rPh sb="0" eb="2">
      <t>ツイカ</t>
    </rPh>
    <rPh sb="2" eb="3">
      <t>ジ</t>
    </rPh>
    <phoneticPr fontId="8"/>
  </si>
  <si>
    <t>STH1SONO</t>
    <phoneticPr fontId="8"/>
  </si>
  <si>
    <t>SS21SONO</t>
    <phoneticPr fontId="8"/>
  </si>
  <si>
    <t>SRSYOKNO</t>
    <phoneticPr fontId="8"/>
  </si>
  <si>
    <t>SYSRSOFU</t>
    <phoneticPr fontId="8"/>
  </si>
  <si>
    <t>RSFQBNKB</t>
  </si>
  <si>
    <t>SST1BNKB</t>
    <phoneticPr fontId="8"/>
  </si>
  <si>
    <t>追加時：VKUNKSH.UNKOSHIR.運行車区分[VBKBYKKN]</t>
    <rPh sb="0" eb="2">
      <t>ツイカ</t>
    </rPh>
    <rPh sb="2" eb="3">
      <t>ジ</t>
    </rPh>
    <phoneticPr fontId="8"/>
  </si>
  <si>
    <t>SST1HTCD</t>
    <phoneticPr fontId="8"/>
  </si>
  <si>
    <t>追加時：SSOHHTCD
更新時：
　SSOHKGMK = "1" or "3" の場合
　　SSOHHTCD &lt;&gt; "0" の場合、SSOHHTCD</t>
    <rPh sb="0" eb="2">
      <t>ツイカ</t>
    </rPh>
    <rPh sb="2" eb="3">
      <t>ジ</t>
    </rPh>
    <rPh sb="13" eb="15">
      <t>コウシン</t>
    </rPh>
    <rPh sb="15" eb="16">
      <t>ジ</t>
    </rPh>
    <rPh sb="64" eb="66">
      <t>バアイ</t>
    </rPh>
    <phoneticPr fontId="8"/>
  </si>
  <si>
    <t>STH1RCID = "27" の場合
　STH1TUTN</t>
    <rPh sb="17" eb="19">
      <t>バアイ</t>
    </rPh>
    <phoneticPr fontId="8"/>
  </si>
  <si>
    <t>SS21HATN</t>
    <phoneticPr fontId="8"/>
  </si>
  <si>
    <t>ダイレクトは追加時のみ
更新時はリアル２</t>
    <rPh sb="6" eb="8">
      <t>ツイカ</t>
    </rPh>
    <rPh sb="8" eb="9">
      <t>ジ</t>
    </rPh>
    <rPh sb="12" eb="14">
      <t>コウシン</t>
    </rPh>
    <rPh sb="14" eb="15">
      <t>ジ</t>
    </rPh>
    <phoneticPr fontId="8"/>
  </si>
  <si>
    <t>SST1CTCD</t>
    <phoneticPr fontId="8"/>
  </si>
  <si>
    <t>追加時：SSOHCTCD
更新時：
　SSOHKGMK = "1" or "3" の場合
　　SSOHCTCD &lt;&gt; "0" の場合、SSOHCTCD
　SSOHKGMK = "2" or "3" の場合
　　SSOHTHMT &lt;&gt; "0" の場合、SSOHCTCD</t>
    <rPh sb="0" eb="2">
      <t>ツイカ</t>
    </rPh>
    <rPh sb="2" eb="3">
      <t>ジ</t>
    </rPh>
    <rPh sb="13" eb="15">
      <t>コウシン</t>
    </rPh>
    <rPh sb="15" eb="16">
      <t>ジ</t>
    </rPh>
    <rPh sb="42" eb="44">
      <t>バアイ</t>
    </rPh>
    <rPh sb="64" eb="66">
      <t>バアイ</t>
    </rPh>
    <rPh sb="100" eb="102">
      <t>バアイ</t>
    </rPh>
    <rPh sb="122" eb="124">
      <t>バアイ</t>
    </rPh>
    <phoneticPr fontId="8"/>
  </si>
  <si>
    <t>STH1RCID = "27" の場合
　STH1TOTN</t>
    <rPh sb="17" eb="19">
      <t>バアイ</t>
    </rPh>
    <phoneticPr fontId="8"/>
  </si>
  <si>
    <t>SS21ORTN</t>
    <phoneticPr fontId="8"/>
  </si>
  <si>
    <t>SST1YMD1</t>
    <phoneticPr fontId="8"/>
  </si>
  <si>
    <t>追加時：SSOHHYMD
更新時：
　SSOHKGMK = "1" or "3" の場合、SSOHHYMD</t>
    <phoneticPr fontId="8"/>
  </si>
  <si>
    <t>STH1RCID = "27" の場合
　STH1SYMD</t>
    <rPh sb="17" eb="19">
      <t>バアイ</t>
    </rPh>
    <phoneticPr fontId="8"/>
  </si>
  <si>
    <t>SS21STYY||SS21STMM||SS21STDD</t>
    <phoneticPr fontId="8"/>
  </si>
  <si>
    <t>SST1HHM1</t>
  </si>
  <si>
    <t>追加時：SSOHHHMM
更新時：
　SSOHKGMK = "1" or "3" の場合
　　SSOHHHMM &lt;&gt; "0" の場合、SSOHHHMM</t>
    <phoneticPr fontId="8"/>
  </si>
  <si>
    <t>STH1RCID = "27" の場合
　STH1SHM1</t>
    <rPh sb="17" eb="19">
      <t>バアイ</t>
    </rPh>
    <phoneticPr fontId="8"/>
  </si>
  <si>
    <t>SS21STHH||SS21STMI</t>
    <phoneticPr fontId="8"/>
  </si>
  <si>
    <t>SST1HHM1</t>
    <phoneticPr fontId="8"/>
  </si>
  <si>
    <t>RSFQTYMD</t>
    <phoneticPr fontId="8"/>
  </si>
  <si>
    <t>リアル２</t>
    <phoneticPr fontId="8"/>
  </si>
  <si>
    <t>SST1TYMD</t>
    <phoneticPr fontId="8"/>
  </si>
  <si>
    <t>追加時：SSOHTYMD
更新時：
　SSOHKGMK = "2" or "3" の場合
　　SSOHTHMT &lt;&gt; "0" の場合、SSOHTYMD</t>
    <phoneticPr fontId="8"/>
  </si>
  <si>
    <t>STH2CYMD</t>
    <phoneticPr fontId="8"/>
  </si>
  <si>
    <t>SST1THMT</t>
    <phoneticPr fontId="8"/>
  </si>
  <si>
    <t>追加時：SSOHTHMT
更新時：
　SSOHKGMK = "2" or "3" の場合
　　SSOHTHMT &lt;&gt; "0" の場合、SSOHTHMT</t>
    <phoneticPr fontId="8"/>
  </si>
  <si>
    <t>SSOHTHMT</t>
    <phoneticPr fontId="8"/>
  </si>
  <si>
    <t>RSFQTOYO</t>
  </si>
  <si>
    <t>SST1TOYO</t>
  </si>
  <si>
    <t>追加時：SSOHYOTI
更新時：SSOHKGMK = "1" or "3" の場合
　SSOHYOTI &lt;&gt; "0" の場合、SSOHYOTI</t>
    <phoneticPr fontId="8"/>
  </si>
  <si>
    <t>STH1RCID = "27" の場合
　STH1TYDT</t>
    <rPh sb="17" eb="19">
      <t>バアイ</t>
    </rPh>
    <phoneticPr fontId="8"/>
  </si>
  <si>
    <t>SS21YYMD</t>
    <phoneticPr fontId="8"/>
  </si>
  <si>
    <t>SST1TOYO</t>
    <phoneticPr fontId="8"/>
  </si>
  <si>
    <t>SST1HCCD</t>
    <phoneticPr fontId="8"/>
  </si>
  <si>
    <t>追加時：SSOHHHCD
更新時：SSOHKGMK = "1" or "3" の場合
　SSOHHHCD &lt;&gt; "0" の場合、SSOHHHCD</t>
    <phoneticPr fontId="8"/>
  </si>
  <si>
    <t>STH1RCID = "27" の場合
　STH1HACH</t>
    <rPh sb="17" eb="19">
      <t>バアイ</t>
    </rPh>
    <phoneticPr fontId="8"/>
  </si>
  <si>
    <t>SS21HACH</t>
    <phoneticPr fontId="8"/>
  </si>
  <si>
    <t>SST1CCCD</t>
    <phoneticPr fontId="8"/>
  </si>
  <si>
    <t>追加時：SSOHCCCD
更新時：SSOHKGMK = "1" or "3" の場合
　SSOHCCCD &lt;&gt; "0" の場合、SSOHCCCD</t>
    <phoneticPr fontId="8"/>
  </si>
  <si>
    <t>STH1RCID = "27" の場合
　STH1CCHI</t>
    <rPh sb="17" eb="19">
      <t>バアイ</t>
    </rPh>
    <phoneticPr fontId="8"/>
  </si>
  <si>
    <t>SS21CCHI</t>
    <phoneticPr fontId="8"/>
  </si>
  <si>
    <t>SST1LSTN</t>
    <phoneticPr fontId="8"/>
  </si>
  <si>
    <t>追加時：SSOHSSCD
更新時：SSOHKGMK = "1" or "3" の場合
　SST1LSTN &lt;&gt; "0" の場合、SST1LSTN</t>
    <phoneticPr fontId="8"/>
  </si>
  <si>
    <t>STH1RCID = "27" の場合
　STH1LSTN</t>
    <rPh sb="17" eb="19">
      <t>バアイ</t>
    </rPh>
    <phoneticPr fontId="8"/>
  </si>
  <si>
    <t>SS21ATTN</t>
    <phoneticPr fontId="8"/>
  </si>
  <si>
    <t>SST1SHAA</t>
    <phoneticPr fontId="8"/>
  </si>
  <si>
    <t>追加時：SSOHSHAB
更新時：SSOHKGMK = "1" or "3" の場合
　SSOHSHAB &lt;&gt; "0" の場合、SSOHSHAB</t>
    <phoneticPr fontId="8"/>
  </si>
  <si>
    <t>STH1RCID = "27" の場合
　STH1SBAN</t>
    <rPh sb="17" eb="19">
      <t>バアイ</t>
    </rPh>
    <phoneticPr fontId="8"/>
  </si>
  <si>
    <t>SS21SBAN</t>
    <phoneticPr fontId="8"/>
  </si>
  <si>
    <t>RSFQSHAB</t>
    <phoneticPr fontId="8"/>
  </si>
  <si>
    <t>更新箇所無し</t>
    <rPh sb="0" eb="2">
      <t>コウシン</t>
    </rPh>
    <rPh sb="2" eb="4">
      <t>カショ</t>
    </rPh>
    <rPh sb="4" eb="5">
      <t>ナ</t>
    </rPh>
    <phoneticPr fontId="8"/>
  </si>
  <si>
    <t>SST1SHAB</t>
    <phoneticPr fontId="8"/>
  </si>
  <si>
    <t>SST1HYTO</t>
    <phoneticPr fontId="8"/>
  </si>
  <si>
    <t>追加時：SSOHHYOT
更新時：SSOHKGMK = "1" or "3" の場合
　SSOHSHAB &lt;&gt; "0" の場合、SSOHHYOT</t>
    <phoneticPr fontId="8"/>
  </si>
  <si>
    <t>STH1RCID = "27" の場合
　STH1HTON</t>
    <rPh sb="17" eb="19">
      <t>バアイ</t>
    </rPh>
    <phoneticPr fontId="8"/>
  </si>
  <si>
    <t>SS21HTON</t>
    <phoneticPr fontId="8"/>
  </si>
  <si>
    <t>SST1OWKB</t>
    <phoneticPr fontId="8"/>
  </si>
  <si>
    <t>追加時：SSOHOWKB
更新時：
　SSOHKGMK = "1" or "3" の場合
　　SSOHSHAB &lt;&gt; "0" の場合、SSOHOWKB</t>
    <phoneticPr fontId="8"/>
  </si>
  <si>
    <t>STH1RCID = "27" の場合
　STH1OWKB</t>
    <rPh sb="17" eb="19">
      <t>バアイ</t>
    </rPh>
    <phoneticPr fontId="8"/>
  </si>
  <si>
    <t>SS21OWKB</t>
    <phoneticPr fontId="8"/>
  </si>
  <si>
    <t>枚数（合計）</t>
  </si>
  <si>
    <t>RSFQFMCT</t>
    <phoneticPr fontId="8"/>
  </si>
  <si>
    <t>SST1FMCT</t>
    <phoneticPr fontId="8"/>
  </si>
  <si>
    <t>SSOHMISU</t>
    <phoneticPr fontId="8"/>
  </si>
  <si>
    <t>個数（合計）</t>
  </si>
  <si>
    <t>RSFQFKAZ</t>
  </si>
  <si>
    <t>SST1FKAZ</t>
    <phoneticPr fontId="8"/>
  </si>
  <si>
    <t>SSOHKOSU</t>
    <phoneticPr fontId="8"/>
  </si>
  <si>
    <t>重量（合計）</t>
  </si>
  <si>
    <t>RSFQGYUR</t>
  </si>
  <si>
    <t>SST1GYUR</t>
    <phoneticPr fontId="8"/>
  </si>
  <si>
    <t>SSOHWIGH</t>
    <phoneticPr fontId="8"/>
  </si>
  <si>
    <t>運賃（合計）</t>
  </si>
  <si>
    <t>RSFQFUNC</t>
  </si>
  <si>
    <t>SST1FUNC</t>
    <phoneticPr fontId="8"/>
  </si>
  <si>
    <t>SSOHUNTN</t>
    <phoneticPr fontId="8"/>
  </si>
  <si>
    <t>料金（合計）</t>
  </si>
  <si>
    <t>RSFQFRYO</t>
  </si>
  <si>
    <t>SST1FRYO</t>
    <phoneticPr fontId="8"/>
  </si>
  <si>
    <t>SSOHRYOK</t>
    <phoneticPr fontId="8"/>
  </si>
  <si>
    <t>枚数（直集・荷主）</t>
  </si>
  <si>
    <t>RSFQSMIS</t>
  </si>
  <si>
    <t>SST1SMIS</t>
    <phoneticPr fontId="8"/>
  </si>
  <si>
    <t>SSOHMIS1</t>
  </si>
  <si>
    <t>個数（直集・荷主）</t>
  </si>
  <si>
    <t>RSFQSSSU</t>
  </si>
  <si>
    <t>SST1SSSU</t>
    <phoneticPr fontId="8"/>
  </si>
  <si>
    <t>SSOHKOS1</t>
    <phoneticPr fontId="8"/>
  </si>
  <si>
    <t>重量（直集・荷主）</t>
  </si>
  <si>
    <t>RSFQSSKG</t>
  </si>
  <si>
    <t>SST1SSKG</t>
    <phoneticPr fontId="8"/>
  </si>
  <si>
    <t>SSOHWIG1</t>
    <phoneticPr fontId="8"/>
  </si>
  <si>
    <t>生運賃（直集・荷主）</t>
  </si>
  <si>
    <t>RSFQSNMU</t>
  </si>
  <si>
    <t>SST1SNMU</t>
    <phoneticPr fontId="8"/>
  </si>
  <si>
    <t>SSOHUNT1</t>
    <phoneticPr fontId="8"/>
  </si>
  <si>
    <t>枚数（直集・他社）</t>
  </si>
  <si>
    <t>RSFQSTMM</t>
  </si>
  <si>
    <t>SST1STMM</t>
    <phoneticPr fontId="8"/>
  </si>
  <si>
    <t>SSOHMIS2</t>
    <phoneticPr fontId="8"/>
  </si>
  <si>
    <t>個数（直集・他社）</t>
  </si>
  <si>
    <t>RSFQSTKS</t>
  </si>
  <si>
    <t>SST1STKS</t>
    <phoneticPr fontId="8"/>
  </si>
  <si>
    <t>SSOHKOS2</t>
    <phoneticPr fontId="8"/>
  </si>
  <si>
    <t>重量（直集・他社）</t>
  </si>
  <si>
    <t>RSFQSTKG</t>
  </si>
  <si>
    <t>SST1STKG</t>
    <phoneticPr fontId="8"/>
  </si>
  <si>
    <t>SSOHWIG2</t>
    <phoneticPr fontId="8"/>
  </si>
  <si>
    <t>生運賃（直集・他社）</t>
  </si>
  <si>
    <t>RSFQSTNU</t>
  </si>
  <si>
    <t>SST1STNU</t>
    <phoneticPr fontId="8"/>
  </si>
  <si>
    <t>SSOHUNT2</t>
    <phoneticPr fontId="8"/>
  </si>
  <si>
    <t>枚数（直配・荷主）</t>
  </si>
  <si>
    <t>RSFQZMIS</t>
  </si>
  <si>
    <t>SST1ZMIS</t>
    <phoneticPr fontId="8"/>
  </si>
  <si>
    <t>SSOHMIS3</t>
  </si>
  <si>
    <t>個数（直配・荷主）</t>
  </si>
  <si>
    <t>RSFQZSSU</t>
  </si>
  <si>
    <t>SST1ZSSU</t>
    <phoneticPr fontId="8"/>
  </si>
  <si>
    <t>SSOHKOS3</t>
    <phoneticPr fontId="8"/>
  </si>
  <si>
    <t>重量（直配・荷主）</t>
  </si>
  <si>
    <t>RSFQZSKG</t>
  </si>
  <si>
    <t>SST1ZSKG</t>
    <phoneticPr fontId="8"/>
  </si>
  <si>
    <t>SSOHWIG3</t>
  </si>
  <si>
    <t>生運賃（直配・荷主）</t>
  </si>
  <si>
    <t>RSFQZNMU</t>
  </si>
  <si>
    <t>SST1ZNMU</t>
    <phoneticPr fontId="8"/>
  </si>
  <si>
    <t>SSOHUNT3</t>
  </si>
  <si>
    <t>枚数（直配・他社）</t>
  </si>
  <si>
    <t>RSFQZTMM</t>
  </si>
  <si>
    <t>SST1ZTMM</t>
    <phoneticPr fontId="8"/>
  </si>
  <si>
    <t>SSOHMIS4</t>
  </si>
  <si>
    <t>個数（直配・他社）</t>
  </si>
  <si>
    <t>RSFQZTKS</t>
  </si>
  <si>
    <t>SST1ZTKS</t>
    <phoneticPr fontId="8"/>
  </si>
  <si>
    <t>SSOHKOS4</t>
  </si>
  <si>
    <t>重量（直配・他社）</t>
  </si>
  <si>
    <t>RSFQZTKG</t>
  </si>
  <si>
    <t>SST1ZTKG</t>
    <phoneticPr fontId="8"/>
  </si>
  <si>
    <t>SSOHWIG4</t>
  </si>
  <si>
    <t>生運賃（直配・他社）</t>
  </si>
  <si>
    <t>RSFQZTNU</t>
  </si>
  <si>
    <t>SST1ZTNU</t>
    <phoneticPr fontId="8"/>
  </si>
  <si>
    <t>SSOHUNT4</t>
  </si>
  <si>
    <t>枚数（中継・管内）</t>
  </si>
  <si>
    <t>RSFQQMIS</t>
  </si>
  <si>
    <t>SST1QMIS</t>
    <phoneticPr fontId="8"/>
  </si>
  <si>
    <t>SSOHMIS5</t>
  </si>
  <si>
    <t>個数（中継・管内）</t>
  </si>
  <si>
    <t>RSFQQSSU</t>
  </si>
  <si>
    <t>SST1QSSU</t>
    <phoneticPr fontId="8"/>
  </si>
  <si>
    <t>SSOHKOS5</t>
  </si>
  <si>
    <t>重量（中継・管内）</t>
  </si>
  <si>
    <t>RSFQQSKG</t>
  </si>
  <si>
    <t>SST1QSKG</t>
    <phoneticPr fontId="8"/>
  </si>
  <si>
    <t>SSOHWIG5</t>
    <phoneticPr fontId="8"/>
  </si>
  <si>
    <t>生運賃（中継・管内）</t>
  </si>
  <si>
    <t>RSFQQNMU</t>
  </si>
  <si>
    <t>SST1QNMU</t>
    <phoneticPr fontId="8"/>
  </si>
  <si>
    <t>SSOHUNT5</t>
    <phoneticPr fontId="8"/>
  </si>
  <si>
    <t>枚数（中継・他管内）</t>
  </si>
  <si>
    <t>RSFQQTMM</t>
  </si>
  <si>
    <t>SST1QTMM</t>
    <phoneticPr fontId="8"/>
  </si>
  <si>
    <t>SSOHMIS6</t>
  </si>
  <si>
    <t>個数（中継・他管内）</t>
  </si>
  <si>
    <t>RSFQQTKS</t>
  </si>
  <si>
    <t>SST1QTKS</t>
    <phoneticPr fontId="8"/>
  </si>
  <si>
    <t>SSOHKOS6</t>
  </si>
  <si>
    <t>重量（中継・他管内）</t>
  </si>
  <si>
    <t>RSFQQTKG</t>
  </si>
  <si>
    <t>SST1QTKG</t>
    <phoneticPr fontId="8"/>
  </si>
  <si>
    <t>SSOHWIG6</t>
  </si>
  <si>
    <t>生運賃（中継・他管内）</t>
  </si>
  <si>
    <t>RSFQQTNU</t>
  </si>
  <si>
    <t>SST1QTNU</t>
    <phoneticPr fontId="8"/>
  </si>
  <si>
    <t>SSOHUNT6</t>
  </si>
  <si>
    <t>SST1QHKN</t>
    <phoneticPr fontId="8"/>
  </si>
  <si>
    <t>追加時：SSOHISHR
更新時：
　SSOHKGMK = "1" or "3" の場合、SSOHISHR</t>
    <phoneticPr fontId="8"/>
  </si>
  <si>
    <t>STH1RCID = "27" の場合
　STH1HOKN</t>
    <rPh sb="17" eb="19">
      <t>バアイ</t>
    </rPh>
    <phoneticPr fontId="8"/>
  </si>
  <si>
    <t>SS21HOKN</t>
    <phoneticPr fontId="8"/>
  </si>
  <si>
    <t>SST1QEKI</t>
    <phoneticPr fontId="8"/>
  </si>
  <si>
    <t>追加時：SSOHSKKB
更新時：
　SSOHKGMK = "1" or "3" の場合、SSOHSKKB</t>
    <phoneticPr fontId="8"/>
  </si>
  <si>
    <t>STH1RCID = "27" の場合
　STH1TUOR</t>
    <rPh sb="17" eb="19">
      <t>バアイ</t>
    </rPh>
    <phoneticPr fontId="8"/>
  </si>
  <si>
    <t>SS21TUOR</t>
    <phoneticPr fontId="8"/>
  </si>
  <si>
    <t>SST1QROS</t>
    <phoneticPr fontId="8"/>
  </si>
  <si>
    <t>追加時：SSOHORKB
更新時：
　SSOHKGMK = "2" or "3" の場合
　　SSOHTHMT &lt;&gt; "0" の場合、SSOHORKB</t>
    <phoneticPr fontId="8"/>
  </si>
  <si>
    <t>STH2OROS</t>
    <phoneticPr fontId="8"/>
  </si>
  <si>
    <t>RSFQQKJY</t>
    <phoneticPr fontId="8"/>
  </si>
  <si>
    <t>SST1QKJY</t>
  </si>
  <si>
    <t>追加時：SSOHSKJO
更新時：
　SSOHKGMK = "1" or "3" の場合、SSOHSKJO</t>
    <phoneticPr fontId="8"/>
  </si>
  <si>
    <t>STH2HSTK</t>
    <phoneticPr fontId="8"/>
  </si>
  <si>
    <t>SST1QKJY</t>
    <phoneticPr fontId="8"/>
  </si>
  <si>
    <t>SST1YOCD</t>
    <phoneticPr fontId="8"/>
  </si>
  <si>
    <t>追加時：SSOHCODE</t>
    <phoneticPr fontId="8"/>
  </si>
  <si>
    <t>STH1RCID = "27" の場合
　STH1YOCD</t>
    <rPh sb="17" eb="19">
      <t>バアイ</t>
    </rPh>
    <phoneticPr fontId="8"/>
  </si>
  <si>
    <t>SS21YOCD</t>
    <phoneticPr fontId="8"/>
  </si>
  <si>
    <t>SRSYZOCD</t>
    <phoneticPr fontId="8"/>
  </si>
  <si>
    <t>SYSRYOCZ</t>
  </si>
  <si>
    <t>SST1KKTI</t>
    <phoneticPr fontId="8"/>
  </si>
  <si>
    <t>追加時：
　VKUNKSH.UNKOSHIR.運行車区分[VBKBYKKN] = "02"の場合
　　VKRSYRYの取得レコードあり
　　　VKRSYRY.VTRRSYRY.形態区分[VTRRKEAA]
　　VKRSYRYの取得レコードなし
　　　VKUNKSH.UNKOSHIR.使用形態[VBKGKITI]
　以外の場合
　　SSOHKITI</t>
    <rPh sb="46" eb="48">
      <t>バアイ</t>
    </rPh>
    <rPh sb="59" eb="61">
      <t>シュトク</t>
    </rPh>
    <rPh sb="158" eb="160">
      <t>イガイ</t>
    </rPh>
    <rPh sb="161" eb="163">
      <t>バアイ</t>
    </rPh>
    <phoneticPr fontId="8"/>
  </si>
  <si>
    <t>STH1RCID = "27" の場合
　STH1KEIT</t>
    <rPh sb="17" eb="19">
      <t>バアイ</t>
    </rPh>
    <phoneticPr fontId="8"/>
  </si>
  <si>
    <t>SS21KEIT</t>
    <phoneticPr fontId="8"/>
  </si>
  <si>
    <t>SRSYZOKT</t>
    <phoneticPr fontId="8"/>
  </si>
  <si>
    <t>SYSRKEIZ</t>
    <phoneticPr fontId="8"/>
  </si>
  <si>
    <t>屯当単価</t>
  </si>
  <si>
    <t>RSFQKTAT</t>
  </si>
  <si>
    <t>SST1KTAT</t>
    <phoneticPr fontId="8"/>
  </si>
  <si>
    <t>ここで計算</t>
    <rPh sb="3" eb="5">
      <t>ケイサン</t>
    </rPh>
    <phoneticPr fontId="8"/>
  </si>
  <si>
    <t>SST1KTGY</t>
    <phoneticPr fontId="8"/>
  </si>
  <si>
    <t>追加時：
　VKUNKSH.UNKOSHIR.運行車区分[VBKBYKKN] = "02"の場合
　　VKRSYRYの取得レコードあり
　　　VKRSYRY.VTRRSYRY.定額傭車料[VTRRTGYR]
　　VKRSYRYの取得レコードなし
　　　VKUNKSH.UNKOSHIR.定額傭車料[VBKGTGKU]
　以外の場合
　　SSOHTGYR</t>
    <rPh sb="160" eb="162">
      <t>イガイ</t>
    </rPh>
    <rPh sb="163" eb="165">
      <t>バアイ</t>
    </rPh>
    <phoneticPr fontId="8"/>
  </si>
  <si>
    <t>STH1RCID = "27" の場合
　STH1YORY</t>
    <rPh sb="17" eb="19">
      <t>バアイ</t>
    </rPh>
    <phoneticPr fontId="8"/>
  </si>
  <si>
    <t>SS21YORY</t>
    <phoneticPr fontId="8"/>
  </si>
  <si>
    <t>傭車料</t>
  </si>
  <si>
    <t>RSFQKYSR</t>
  </si>
  <si>
    <t>SST1KYSR</t>
    <phoneticPr fontId="8"/>
  </si>
  <si>
    <t>RSFQFKJK</t>
    <phoneticPr fontId="8"/>
  </si>
  <si>
    <t>SST1FKJK</t>
    <phoneticPr fontId="8"/>
  </si>
  <si>
    <t>直配</t>
  </si>
  <si>
    <t>RSFQFKJH</t>
  </si>
  <si>
    <t>SST1FKJH</t>
    <phoneticPr fontId="8"/>
  </si>
  <si>
    <t>保障料（差額）</t>
  </si>
  <si>
    <t>RSFQHSRY</t>
  </si>
  <si>
    <t>SST1HSRY</t>
    <phoneticPr fontId="8"/>
  </si>
  <si>
    <t>保障分重量</t>
  </si>
  <si>
    <t>RSFQHSKG</t>
  </si>
  <si>
    <t>SST1HSKG</t>
    <phoneticPr fontId="8"/>
  </si>
  <si>
    <t>精算区分</t>
  </si>
  <si>
    <t>RSFQDLTE</t>
    <phoneticPr fontId="8"/>
  </si>
  <si>
    <t>BY60010J</t>
    <phoneticPr fontId="8"/>
  </si>
  <si>
    <t>SST1DLTE</t>
    <phoneticPr fontId="8"/>
  </si>
  <si>
    <t>合計重量（訂正後）</t>
  </si>
  <si>
    <t>RSFQGKWG</t>
  </si>
  <si>
    <t>SST1GKWG</t>
    <phoneticPr fontId="8"/>
  </si>
  <si>
    <t>SRSYZOKE</t>
    <phoneticPr fontId="8"/>
  </si>
  <si>
    <t>直集分（訂正後）</t>
  </si>
  <si>
    <t>RSFQJSYB</t>
  </si>
  <si>
    <t>SST1JSYB</t>
    <phoneticPr fontId="8"/>
  </si>
  <si>
    <t>SRSYZKSB</t>
  </si>
  <si>
    <t>直配分（訂正後）</t>
  </si>
  <si>
    <t>RSFQJHIB</t>
  </si>
  <si>
    <t>SST1JHIB</t>
    <phoneticPr fontId="8"/>
  </si>
  <si>
    <t>SRSYZKHB</t>
    <phoneticPr fontId="8"/>
  </si>
  <si>
    <t>SST1KRTI</t>
    <phoneticPr fontId="8"/>
  </si>
  <si>
    <t>追加時：SSOHYSKR
更新時：
　SSOHKGMK = "1" or "3" の場合
　　SSOHYSKR &lt;&gt; "0" の場合、SSOHYSKR</t>
    <rPh sb="0" eb="2">
      <t>ツイカ</t>
    </rPh>
    <rPh sb="2" eb="3">
      <t>ジ</t>
    </rPh>
    <phoneticPr fontId="8"/>
  </si>
  <si>
    <t>STH1RCID = "27" の場合
　STH1KMTE</t>
    <rPh sb="17" eb="19">
      <t>バアイ</t>
    </rPh>
    <phoneticPr fontId="8"/>
  </si>
  <si>
    <t>SS21USKM</t>
    <phoneticPr fontId="8"/>
  </si>
  <si>
    <t>符合（追加）</t>
  </si>
  <si>
    <t>RSFQFUGO</t>
  </si>
  <si>
    <t>SST1FUGO</t>
    <phoneticPr fontId="8"/>
  </si>
  <si>
    <t>追加時：SSOHFUGO
更新時：
　SSOHKGMK = "1" or "3" の場合、SSOHFUGO</t>
    <phoneticPr fontId="8"/>
  </si>
  <si>
    <t>STH1RCID = "27" の場合
　STH1FUGO</t>
    <rPh sb="17" eb="19">
      <t>バアイ</t>
    </rPh>
    <phoneticPr fontId="8"/>
  </si>
  <si>
    <t>SS21FUGO</t>
    <phoneticPr fontId="8"/>
  </si>
  <si>
    <t>追加重量（追加）</t>
  </si>
  <si>
    <t>RSFQTSKG</t>
  </si>
  <si>
    <t>SST1TSKG</t>
    <phoneticPr fontId="8"/>
  </si>
  <si>
    <t>追加時：SSOHWEIG
更新時：
　SSOHKGMK = "1" or "3" の場合、SSOHWEIG</t>
    <phoneticPr fontId="8"/>
  </si>
  <si>
    <t>STH1RCID = "27" の場合
　STH1ROGA</t>
    <rPh sb="17" eb="19">
      <t>バアイ</t>
    </rPh>
    <phoneticPr fontId="8"/>
  </si>
  <si>
    <t>SS21ROGA</t>
    <phoneticPr fontId="8"/>
  </si>
  <si>
    <t>枚数（仮伝）</t>
  </si>
  <si>
    <t>RSFQMMMS</t>
    <phoneticPr fontId="8"/>
  </si>
  <si>
    <t>SST1MMMS</t>
    <phoneticPr fontId="8"/>
  </si>
  <si>
    <t>SSOHMMSU</t>
  </si>
  <si>
    <t>個数（仮伝）</t>
  </si>
  <si>
    <t>RSFQKKKZ</t>
  </si>
  <si>
    <t>SST1KKKZ</t>
    <phoneticPr fontId="8"/>
  </si>
  <si>
    <t>SSOHKAZU</t>
  </si>
  <si>
    <t>重量（仮伝）</t>
  </si>
  <si>
    <t>RSFQWEGG</t>
  </si>
  <si>
    <t>SST1WEGG</t>
    <phoneticPr fontId="8"/>
  </si>
  <si>
    <t>SSOHJSKG</t>
    <phoneticPr fontId="8"/>
  </si>
  <si>
    <t>SST1SREI</t>
    <phoneticPr fontId="8"/>
  </si>
  <si>
    <t>追加時：SSOHSINO</t>
    <phoneticPr fontId="8"/>
  </si>
  <si>
    <t>STH1SINO</t>
    <phoneticPr fontId="8"/>
  </si>
  <si>
    <t>SS21SINO</t>
    <phoneticPr fontId="8"/>
  </si>
  <si>
    <t>SRSYSINO</t>
    <phoneticPr fontId="8"/>
  </si>
  <si>
    <t>SYSRSINZ</t>
    <phoneticPr fontId="8"/>
  </si>
  <si>
    <t>RSFQTOKB</t>
    <phoneticPr fontId="8"/>
  </si>
  <si>
    <t>SST1TOKB</t>
    <phoneticPr fontId="8"/>
  </si>
  <si>
    <t>追加時：SSOHKGMK
更新時：
　到着済区分[RSFQTOKB] = "1" の場合
　　SSOHKGMK = "2" OR "3" の場合
　　　"3"
　到着済区分[RSFQTOKB] = "2" の場合
　　SSOHKGMK = "1" OR "3" の場合
　　　"3"</t>
    <rPh sb="0" eb="2">
      <t>ツイカ</t>
    </rPh>
    <rPh sb="2" eb="3">
      <t>ジ</t>
    </rPh>
    <rPh sb="13" eb="15">
      <t>コウシン</t>
    </rPh>
    <rPh sb="15" eb="16">
      <t>ジ</t>
    </rPh>
    <rPh sb="19" eb="21">
      <t>トウチャク</t>
    </rPh>
    <rPh sb="21" eb="22">
      <t>ズ</t>
    </rPh>
    <rPh sb="22" eb="24">
      <t>クブン</t>
    </rPh>
    <rPh sb="42" eb="44">
      <t>バアイ</t>
    </rPh>
    <rPh sb="70" eb="72">
      <t>バアイ</t>
    </rPh>
    <phoneticPr fontId="8"/>
  </si>
  <si>
    <t>STH1RCID = "27" の場合
　1</t>
    <phoneticPr fontId="8"/>
  </si>
  <si>
    <t>発支社区分</t>
  </si>
  <si>
    <t>RSFQHTSS</t>
  </si>
  <si>
    <t>SST1HTSS</t>
    <phoneticPr fontId="8"/>
  </si>
  <si>
    <t>追加時：LSS0051(SSOHHTCD)
更新時：
　SSOHKGMK = "1" or "3" の場合
　　SSOHHTCD &lt;&gt; "0" の場合、LSS0051(SSOHHTCD)</t>
    <phoneticPr fontId="8"/>
  </si>
  <si>
    <t>着支社区分</t>
  </si>
  <si>
    <t>RSFQCKSS</t>
  </si>
  <si>
    <t>SST1CKSS</t>
    <phoneticPr fontId="8"/>
  </si>
  <si>
    <t>追加時：LSS0051(SSOHCTCD)
更新時：
　SSOHKGMK = "2" or "3" の場合
　　SSOHTHMT &lt;&gt; "0" の場合、LSS0051(SSOHCTCD)</t>
    <phoneticPr fontId="8"/>
  </si>
  <si>
    <t>STH1RCID = "27" の場合
　STH1TOTN
以外の場合
　STH2TTCD</t>
    <rPh sb="30" eb="32">
      <t>イガイ</t>
    </rPh>
    <rPh sb="33" eb="35">
      <t>バアイ</t>
    </rPh>
    <phoneticPr fontId="8"/>
  </si>
  <si>
    <t>乗務員（Ａ）</t>
  </si>
  <si>
    <t>RSFQJYGA</t>
  </si>
  <si>
    <t>SST1JYGA</t>
    <phoneticPr fontId="8"/>
  </si>
  <si>
    <t>追加時：VKUNKSH.UNKOSHIR.[乗務員コート゛][VBKGJMIN]</t>
    <phoneticPr fontId="8"/>
  </si>
  <si>
    <t>乗務員（Ｂ）</t>
  </si>
  <si>
    <t>RSFQJYGB</t>
  </si>
  <si>
    <t>SST1JYGB</t>
    <phoneticPr fontId="8"/>
  </si>
  <si>
    <t>追加時：VKUNKSH.UNKOSHIR.[乗務員コード][VBKGBJMI]</t>
    <phoneticPr fontId="8"/>
  </si>
  <si>
    <t>乗務員（Ａ）所属店所</t>
  </si>
  <si>
    <t>RSFQJYGT</t>
  </si>
  <si>
    <t>SST1JYGT</t>
    <phoneticPr fontId="8"/>
  </si>
  <si>
    <t>追加時：VKUNKSH.UNKOSHIR.[店所コート゛][VBKBSZTN]</t>
    <phoneticPr fontId="8"/>
  </si>
  <si>
    <t>RSFQJKSY</t>
    <phoneticPr fontId="8"/>
  </si>
  <si>
    <t>SST1JKSY</t>
    <phoneticPr fontId="8"/>
  </si>
  <si>
    <t>RSFQJKHI</t>
    <phoneticPr fontId="8"/>
  </si>
  <si>
    <t>SST1JKHI</t>
    <phoneticPr fontId="8"/>
  </si>
  <si>
    <t>消費税</t>
  </si>
  <si>
    <t>RSFQSYHI</t>
    <phoneticPr fontId="8"/>
  </si>
  <si>
    <t>SST1SYHI</t>
    <phoneticPr fontId="8"/>
  </si>
  <si>
    <t>RSFQKUIK</t>
    <phoneticPr fontId="8"/>
  </si>
  <si>
    <t>SST1KUIK</t>
    <phoneticPr fontId="8"/>
  </si>
  <si>
    <t>追加時：SSOHKUIK
更新時：
　SSOHKGMK = "1" or "3" の場合、SSOHKUIK</t>
    <phoneticPr fontId="8"/>
  </si>
  <si>
    <t>STH1RCID = "27" の場合
　STH1KUIK</t>
    <rPh sb="17" eb="19">
      <t>バアイ</t>
    </rPh>
    <phoneticPr fontId="8"/>
  </si>
  <si>
    <t>SS21KUIK</t>
    <phoneticPr fontId="8"/>
  </si>
  <si>
    <t>RSFQSAGK</t>
  </si>
  <si>
    <t>SST1SAGK</t>
    <phoneticPr fontId="8"/>
  </si>
  <si>
    <t>追加時：VKUNKSH.UNKOSHIR.自動車利用運送区分[VBKKSAGK]</t>
    <phoneticPr fontId="8"/>
  </si>
  <si>
    <t>SST1JONC</t>
    <phoneticPr fontId="8"/>
  </si>
  <si>
    <t>追加時：SSOHJONC
更新時：
　SSOHKGMK = "2" or "3" の場合
　　SSOHTHMT &lt;&gt; "0" の場合、SSOHJONC</t>
    <phoneticPr fontId="8"/>
  </si>
  <si>
    <t>STH1RCID = "27" の場合
　STH1JONC</t>
    <rPh sb="17" eb="19">
      <t>バアイ</t>
    </rPh>
    <phoneticPr fontId="8"/>
  </si>
  <si>
    <t>SS21JONC</t>
    <phoneticPr fontId="8"/>
  </si>
  <si>
    <t>入力店所コート゛</t>
  </si>
  <si>
    <t>RSFQTNCD</t>
  </si>
  <si>
    <t>SST1TNCD</t>
    <phoneticPr fontId="8"/>
  </si>
  <si>
    <t>追加時,更新時：SSOHTTCD</t>
    <rPh sb="4" eb="6">
      <t>コウシン</t>
    </rPh>
    <rPh sb="6" eb="7">
      <t>ジ</t>
    </rPh>
    <phoneticPr fontId="8"/>
  </si>
  <si>
    <t>STH1RCID = "27" の場合
　STH1INTC</t>
    <rPh sb="17" eb="19">
      <t>バアイ</t>
    </rPh>
    <phoneticPr fontId="8"/>
  </si>
  <si>
    <t>SS21TNCD</t>
    <phoneticPr fontId="8"/>
  </si>
  <si>
    <t>SRSYTNCD</t>
  </si>
  <si>
    <t>RSFQVMDY</t>
  </si>
  <si>
    <t>SST1VMDY</t>
    <phoneticPr fontId="8"/>
  </si>
  <si>
    <t>追加時,更新時：SSOHYYMD</t>
    <phoneticPr fontId="8"/>
  </si>
  <si>
    <t>STH1RCID = "27" の場合
　STH1NYMD</t>
    <rPh sb="17" eb="19">
      <t>バアイ</t>
    </rPh>
    <phoneticPr fontId="8"/>
  </si>
  <si>
    <t>SS21ENYY||SS21ENMM||SS21ENDD</t>
    <phoneticPr fontId="8"/>
  </si>
  <si>
    <t>SST1VMDY</t>
  </si>
  <si>
    <t>SRSYNYMD</t>
    <phoneticPr fontId="8"/>
  </si>
  <si>
    <t>INCLUDE:STHDBUP1</t>
    <phoneticPr fontId="8"/>
  </si>
  <si>
    <t>INCLUDE:SOHFUSUM</t>
    <phoneticPr fontId="8"/>
  </si>
  <si>
    <t>INCLUDE:STHOKRD1</t>
    <phoneticPr fontId="8"/>
  </si>
  <si>
    <t>INCLUDE:SSS21</t>
    <phoneticPr fontId="8"/>
  </si>
  <si>
    <t>INCLUDE:YSRYTESF</t>
    <phoneticPr fontId="8"/>
  </si>
  <si>
    <t>運行指令書ＮＯ = "0" 回送の場合は更新無し</t>
    <rPh sb="0" eb="2">
      <t>ウンコウ</t>
    </rPh>
    <rPh sb="2" eb="5">
      <t>シレイショ</t>
    </rPh>
    <rPh sb="14" eb="16">
      <t>カイソウ</t>
    </rPh>
    <rPh sb="17" eb="19">
      <t>バアイ</t>
    </rPh>
    <rPh sb="20" eb="22">
      <t>コウシン</t>
    </rPh>
    <rPh sb="22" eb="23">
      <t>ナ</t>
    </rPh>
    <phoneticPr fontId="8"/>
  </si>
  <si>
    <t>集信ＩＤ：230</t>
    <rPh sb="0" eb="2">
      <t>シュウシン</t>
    </rPh>
    <phoneticPr fontId="8"/>
  </si>
  <si>
    <t>VKUNKSH　に　運行指令書ＮＯ[SSOHSINO]のレコードなしの場合はエラー</t>
    <rPh sb="10" eb="12">
      <t>ウンコウ</t>
    </rPh>
    <rPh sb="12" eb="15">
      <t>シレイショ</t>
    </rPh>
    <rPh sb="35" eb="37">
      <t>バアイ</t>
    </rPh>
    <phoneticPr fontId="8"/>
  </si>
  <si>
    <t>VKRSYRY　から　運行指令書ＮＯ[SSOHSINO]のレコードを取得</t>
    <rPh sb="34" eb="36">
      <t>シュトク</t>
    </rPh>
    <phoneticPr fontId="8"/>
  </si>
  <si>
    <t>リビルド方針</t>
    <rPh sb="4" eb="6">
      <t>ホウシン</t>
    </rPh>
    <phoneticPr fontId="4"/>
  </si>
  <si>
    <t>危険</t>
    <rPh sb="0" eb="2">
      <t>キケン</t>
    </rPh>
    <phoneticPr fontId="4"/>
  </si>
  <si>
    <t>BU0410_傭車出発入力</t>
    <rPh sb="7" eb="9">
      <t>ヨウシャ</t>
    </rPh>
    <rPh sb="9" eb="11">
      <t>シュッパツ</t>
    </rPh>
    <rPh sb="11" eb="13">
      <t>ニュウリョク</t>
    </rPh>
    <phoneticPr fontId="4"/>
  </si>
  <si>
    <t>BU15500P</t>
    <phoneticPr fontId="4"/>
  </si>
  <si>
    <t>運行車区分</t>
    <phoneticPr fontId="5"/>
  </si>
  <si>
    <t>KSHSSAGK</t>
    <phoneticPr fontId="5"/>
  </si>
  <si>
    <t>差額区分</t>
    <phoneticPr fontId="5"/>
  </si>
  <si>
    <t>KSHSSHGO</t>
  </si>
  <si>
    <t>KSHSYSCD</t>
    <phoneticPr fontId="4"/>
  </si>
  <si>
    <t>傭車会社コート゛</t>
    <phoneticPr fontId="4"/>
  </si>
  <si>
    <t>KSHSKETA</t>
    <phoneticPr fontId="4"/>
  </si>
  <si>
    <t>傭車形態</t>
    <phoneticPr fontId="4"/>
  </si>
  <si>
    <t>KSHSYORO</t>
    <phoneticPr fontId="4"/>
  </si>
  <si>
    <t>定額傭車料</t>
    <phoneticPr fontId="4"/>
  </si>
  <si>
    <t>KSHSHYTN</t>
    <phoneticPr fontId="4"/>
  </si>
  <si>
    <t>標屯</t>
    <phoneticPr fontId="4"/>
  </si>
  <si>
    <t>KSHSOWKB</t>
    <phoneticPr fontId="4"/>
  </si>
  <si>
    <t>ｏ・ｗ区分</t>
    <phoneticPr fontId="4"/>
  </si>
  <si>
    <t>KSHSSHHO</t>
    <phoneticPr fontId="4"/>
  </si>
  <si>
    <t>一車保険料</t>
    <phoneticPr fontId="4"/>
  </si>
  <si>
    <t>KSHSKUIK</t>
    <phoneticPr fontId="4"/>
  </si>
  <si>
    <t>区域区分</t>
    <phoneticPr fontId="4"/>
  </si>
  <si>
    <t>BV0170_他社直卸出発入力</t>
    <rPh sb="7" eb="9">
      <t>タシャ</t>
    </rPh>
    <rPh sb="9" eb="10">
      <t>ジキ</t>
    </rPh>
    <rPh sb="10" eb="11">
      <t>オロシ</t>
    </rPh>
    <rPh sb="11" eb="13">
      <t>シュッパツ</t>
    </rPh>
    <rPh sb="13" eb="15">
      <t>ニュウリョク</t>
    </rPh>
    <phoneticPr fontId="4"/>
  </si>
  <si>
    <t>BV13100P</t>
    <phoneticPr fontId="4"/>
  </si>
  <si>
    <t>KSHSJONC</t>
    <phoneticPr fontId="4"/>
  </si>
  <si>
    <t>BV0180_他社直卸出発入力（傭車</t>
    <rPh sb="7" eb="9">
      <t>タシャ</t>
    </rPh>
    <rPh sb="9" eb="10">
      <t>ジキ</t>
    </rPh>
    <rPh sb="10" eb="11">
      <t>オロシ</t>
    </rPh>
    <rPh sb="11" eb="13">
      <t>シュッパツ</t>
    </rPh>
    <rPh sb="13" eb="15">
      <t>ニュウリョク</t>
    </rPh>
    <rPh sb="16" eb="18">
      <t>ヨウシャ</t>
    </rPh>
    <phoneticPr fontId="4"/>
  </si>
  <si>
    <t>BV13500P</t>
    <phoneticPr fontId="4"/>
  </si>
  <si>
    <t>XB18000P</t>
    <phoneticPr fontId="4"/>
  </si>
  <si>
    <t>XB0040_送り状No.入力（傭直集）</t>
    <phoneticPr fontId="4"/>
  </si>
  <si>
    <t>XB0010_ＰＯＳ対応受付（印刷無・自直）</t>
    <phoneticPr fontId="4"/>
  </si>
  <si>
    <t>XB18200P</t>
    <phoneticPr fontId="4"/>
  </si>
  <si>
    <t>ｽﾋﾟﾙ注意→</t>
    <rPh sb="4" eb="6">
      <t>チュウイ</t>
    </rPh>
    <phoneticPr fontId="4"/>
  </si>
  <si>
    <t>備考</t>
    <rPh sb="0" eb="2">
      <t>ビコウ</t>
    </rPh>
    <phoneticPr fontId="4"/>
  </si>
  <si>
    <t>発送のほうの区分との間違い。 対応不要？</t>
    <rPh sb="0" eb="2">
      <t>ハッソウ</t>
    </rPh>
    <rPh sb="6" eb="8">
      <t>クブン</t>
    </rPh>
    <rPh sb="10" eb="12">
      <t>マチガ</t>
    </rPh>
    <rPh sb="15" eb="17">
      <t>タイオウ</t>
    </rPh>
    <rPh sb="17" eb="19">
      <t>フヨウ</t>
    </rPh>
    <phoneticPr fontId="4"/>
  </si>
  <si>
    <t>更新可能。対応必要。</t>
    <rPh sb="0" eb="2">
      <t>コウシン</t>
    </rPh>
    <rPh sb="2" eb="4">
      <t>カノウ</t>
    </rPh>
    <rPh sb="5" eb="7">
      <t>タイオウ</t>
    </rPh>
    <rPh sb="7" eb="9">
      <t>ヒツヨウ</t>
    </rPh>
    <phoneticPr fontId="4"/>
  </si>
  <si>
    <t>DDPにしか書き込んでいない。このままでは再表示時に出なくなる。対応必要。</t>
    <rPh sb="6" eb="7">
      <t>カ</t>
    </rPh>
    <rPh sb="8" eb="9">
      <t>コ</t>
    </rPh>
    <rPh sb="21" eb="24">
      <t>サイヒョウジ</t>
    </rPh>
    <rPh sb="24" eb="25">
      <t>ジ</t>
    </rPh>
    <rPh sb="26" eb="27">
      <t>デ</t>
    </rPh>
    <rPh sb="32" eb="34">
      <t>タイオウ</t>
    </rPh>
    <rPh sb="34" eb="36">
      <t>ヒツヨウ</t>
    </rPh>
    <phoneticPr fontId="4"/>
  </si>
  <si>
    <t>書き換えられる箇所が見当たらない。対応不要？</t>
    <rPh sb="0" eb="1">
      <t>カ</t>
    </rPh>
    <rPh sb="2" eb="3">
      <t>カ</t>
    </rPh>
    <rPh sb="7" eb="9">
      <t>カショ</t>
    </rPh>
    <rPh sb="10" eb="12">
      <t>ミア</t>
    </rPh>
    <rPh sb="17" eb="19">
      <t>タイオウ</t>
    </rPh>
    <rPh sb="19" eb="21">
      <t>フヨウ</t>
    </rPh>
    <phoneticPr fontId="4"/>
  </si>
  <si>
    <t>直集の画面で更新可能。対応必要。</t>
    <rPh sb="0" eb="1">
      <t>ジキ</t>
    </rPh>
    <rPh sb="1" eb="2">
      <t>シュウ</t>
    </rPh>
    <rPh sb="3" eb="5">
      <t>ガメン</t>
    </rPh>
    <rPh sb="6" eb="8">
      <t>コウシン</t>
    </rPh>
    <rPh sb="8" eb="10">
      <t>カノウ</t>
    </rPh>
    <rPh sb="11" eb="13">
      <t>タイオウ</t>
    </rPh>
    <rPh sb="13" eb="15">
      <t>ヒツヨウ</t>
    </rPh>
    <phoneticPr fontId="4"/>
  </si>
  <si>
    <t>傭車の画面で書き換え不可。対応不要？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</si>
</sst>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0F8FF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0F8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A9A9A9"/>
      </top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9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7" fillId="3" borderId="3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6" fillId="0" borderId="0" xfId="1"/>
    <xf numFmtId="0" fontId="7" fillId="0" borderId="0" xfId="1" applyFont="1"/>
    <xf numFmtId="0" fontId="7" fillId="0" borderId="3" xfId="1" applyFont="1" applyBorder="1" applyAlignment="1">
      <alignment horizontal="left" vertical="center"/>
    </xf>
    <xf numFmtId="49" fontId="7" fillId="0" borderId="2" xfId="1" applyNumberFormat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0" fontId="7" fillId="0" borderId="6" xfId="1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5" xfId="1" applyFont="1" applyBorder="1"/>
    <xf numFmtId="0" fontId="7" fillId="0" borderId="5" xfId="1" applyFont="1" applyBorder="1" applyAlignment="1">
      <alignment horizontal="center"/>
    </xf>
    <xf numFmtId="0" fontId="7" fillId="4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8" xfId="1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top"/>
    </xf>
    <xf numFmtId="0" fontId="7" fillId="0" borderId="2" xfId="1" applyFont="1" applyBorder="1" applyAlignment="1">
      <alignment vertical="top"/>
    </xf>
    <xf numFmtId="0" fontId="7" fillId="0" borderId="2" xfId="1" applyFont="1" applyBorder="1" applyAlignment="1">
      <alignment horizontal="left" vertical="top"/>
    </xf>
    <xf numFmtId="0" fontId="7" fillId="0" borderId="2" xfId="1" applyFont="1" applyBorder="1" applyAlignment="1">
      <alignment horizontal="right" vertical="top"/>
    </xf>
    <xf numFmtId="0" fontId="7" fillId="0" borderId="3" xfId="1" applyFont="1" applyBorder="1" applyAlignment="1">
      <alignment horizontal="left" vertical="top"/>
    </xf>
    <xf numFmtId="14" fontId="7" fillId="6" borderId="2" xfId="1" applyNumberFormat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vertical="top"/>
    </xf>
    <xf numFmtId="0" fontId="7" fillId="6" borderId="2" xfId="1" applyFont="1" applyFill="1" applyBorder="1" applyAlignment="1">
      <alignment horizontal="left" vertical="top"/>
    </xf>
    <xf numFmtId="0" fontId="7" fillId="6" borderId="2" xfId="1" applyFont="1" applyFill="1" applyBorder="1" applyAlignment="1">
      <alignment horizontal="right" vertical="top"/>
    </xf>
    <xf numFmtId="0" fontId="7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/>
    <xf numFmtId="0" fontId="10" fillId="0" borderId="0" xfId="1" applyFont="1" applyAlignment="1">
      <alignment horizontal="center"/>
    </xf>
    <xf numFmtId="0" fontId="11" fillId="7" borderId="2" xfId="2" applyFont="1" applyFill="1" applyBorder="1" applyAlignment="1">
      <alignment horizontal="center" vertical="center"/>
    </xf>
    <xf numFmtId="0" fontId="11" fillId="0" borderId="0" xfId="3" applyFont="1">
      <alignment vertical="center"/>
    </xf>
    <xf numFmtId="0" fontId="11" fillId="0" borderId="2" xfId="3" applyFont="1" applyBorder="1">
      <alignment vertical="center"/>
    </xf>
    <xf numFmtId="0" fontId="11" fillId="0" borderId="2" xfId="3" applyFont="1" applyBorder="1" applyAlignment="1">
      <alignment vertical="center" wrapText="1"/>
    </xf>
    <xf numFmtId="0" fontId="11" fillId="8" borderId="2" xfId="3" applyFont="1" applyFill="1" applyBorder="1">
      <alignment vertical="center"/>
    </xf>
    <xf numFmtId="0" fontId="11" fillId="9" borderId="2" xfId="3" applyFont="1" applyFill="1" applyBorder="1">
      <alignment vertical="center"/>
    </xf>
    <xf numFmtId="0" fontId="11" fillId="10" borderId="2" xfId="3" applyFont="1" applyFill="1" applyBorder="1">
      <alignment vertical="center"/>
    </xf>
    <xf numFmtId="0" fontId="11" fillId="11" borderId="2" xfId="3" applyFont="1" applyFill="1" applyBorder="1" applyAlignment="1">
      <alignment vertical="center" wrapText="1"/>
    </xf>
    <xf numFmtId="0" fontId="11" fillId="12" borderId="2" xfId="3" applyFont="1" applyFill="1" applyBorder="1">
      <alignment vertical="center"/>
    </xf>
    <xf numFmtId="0" fontId="0" fillId="13" borderId="1" xfId="0" applyFill="1" applyBorder="1" applyAlignment="1">
      <alignment horizontal="center" vertical="center" wrapText="1"/>
    </xf>
    <xf numFmtId="0" fontId="0" fillId="13" borderId="1" xfId="0" applyFill="1" applyBorder="1" applyAlignment="1">
      <alignment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9" xfId="0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>
      <alignment vertical="center"/>
    </xf>
    <xf numFmtId="0" fontId="12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vertical="center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13" fillId="0" borderId="2" xfId="0" applyFont="1" applyBorder="1">
      <alignment vertical="center"/>
    </xf>
    <xf numFmtId="0" fontId="7" fillId="0" borderId="3" xfId="1" applyFont="1" applyBorder="1" applyAlignment="1">
      <alignment vertical="top"/>
    </xf>
    <xf numFmtId="0" fontId="7" fillId="0" borderId="5" xfId="1" applyFont="1" applyBorder="1" applyAlignment="1">
      <alignment vertical="top"/>
    </xf>
    <xf numFmtId="0" fontId="7" fillId="0" borderId="4" xfId="1" applyFont="1" applyBorder="1" applyAlignment="1">
      <alignment vertical="top"/>
    </xf>
    <xf numFmtId="0" fontId="7" fillId="0" borderId="3" xfId="1" quotePrefix="1" applyFont="1" applyBorder="1" applyAlignment="1">
      <alignment vertical="top"/>
    </xf>
    <xf numFmtId="0" fontId="7" fillId="4" borderId="3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vertical="center"/>
    </xf>
    <xf numFmtId="0" fontId="7" fillId="4" borderId="4" xfId="1" applyFont="1" applyFill="1" applyBorder="1" applyAlignment="1">
      <alignment vertical="center"/>
    </xf>
    <xf numFmtId="0" fontId="7" fillId="0" borderId="2" xfId="1" applyFont="1" applyBorder="1" applyAlignment="1">
      <alignment horizontal="left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7" fillId="3" borderId="2" xfId="1" applyFont="1" applyFill="1" applyBorder="1" applyAlignment="1">
      <alignment horizontal="left" vertical="center"/>
    </xf>
    <xf numFmtId="0" fontId="7" fillId="3" borderId="3" xfId="1" applyFont="1" applyFill="1" applyBorder="1" applyAlignment="1">
      <alignment horizontal="left" vertical="center"/>
    </xf>
    <xf numFmtId="0" fontId="7" fillId="3" borderId="4" xfId="1" applyFont="1" applyFill="1" applyBorder="1" applyAlignment="1">
      <alignment horizontal="left" vertical="center"/>
    </xf>
    <xf numFmtId="0" fontId="7" fillId="3" borderId="2" xfId="1" applyFont="1" applyFill="1" applyBorder="1" applyAlignment="1">
      <alignment vertical="center" shrinkToFit="1"/>
    </xf>
    <xf numFmtId="0" fontId="7" fillId="3" borderId="3" xfId="1" applyFont="1" applyFill="1" applyBorder="1" applyAlignment="1">
      <alignment horizontal="center" vertical="center" shrinkToFit="1"/>
    </xf>
    <xf numFmtId="0" fontId="7" fillId="3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left" vertical="center" shrinkToFit="1"/>
    </xf>
    <xf numFmtId="0" fontId="7" fillId="0" borderId="4" xfId="1" applyFont="1" applyBorder="1" applyAlignment="1">
      <alignment horizontal="left" vertical="center" shrinkToFit="1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vertical="center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vertical="top" wrapText="1"/>
    </xf>
    <xf numFmtId="0" fontId="7" fillId="0" borderId="5" xfId="1" applyFont="1" applyBorder="1" applyAlignment="1">
      <alignment vertical="top" wrapText="1"/>
    </xf>
    <xf numFmtId="0" fontId="7" fillId="0" borderId="4" xfId="1" applyFont="1" applyBorder="1" applyAlignment="1">
      <alignment vertical="top" wrapText="1"/>
    </xf>
  </cellXfs>
  <cellStyles count="4">
    <cellStyle name="標準" xfId="0" builtinId="0"/>
    <cellStyle name="標準 2" xfId="1" xr:uid="{EC1CD416-F988-49CD-8542-DFA16A3A83A5}"/>
    <cellStyle name="標準 2 2" xfId="2" xr:uid="{19811011-9452-4A18-AD42-37225C00F060}"/>
    <cellStyle name="標準 3" xfId="3" xr:uid="{E7B2F398-A9C0-4AA2-8F80-060409824E76}"/>
  </cellStyles>
  <dxfs count="8"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numFmt numFmtId="0" formatCode="General"/>
    </dxf>
    <dxf>
      <fill>
        <patternFill patternType="solid">
          <fgColor indexed="64"/>
          <bgColor rgb="FFF0F8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A9A9A9"/>
        </top>
        <bottom style="thin">
          <color rgb="FFA9A9A9"/>
        </bottom>
        <vertical/>
        <horizontal/>
      </border>
    </dxf>
    <dxf>
      <fill>
        <patternFill patternType="solid">
          <fgColor indexed="64"/>
          <bgColor rgb="FFF0F8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A9A9A9"/>
        </top>
        <bottom style="thin">
          <color rgb="FFA9A9A9"/>
        </bottom>
        <vertical/>
        <horizontal/>
      </border>
    </dxf>
    <dxf>
      <fill>
        <patternFill patternType="solid">
          <fgColor indexed="64"/>
          <bgColor rgb="FFF0F8FF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rgb="FFA9A9A9"/>
        </top>
        <bottom style="thin">
          <color rgb="FFA9A9A9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bacusjac.sharepoint.com/sites/msteams_620d52/Shared%20Documents/1.&#12503;&#12525;&#12472;&#12455;&#12463;&#12488;&#12501;&#12457;&#12523;&#12480;&#12540;/01.&#12503;&#12525;&#12472;&#12455;&#12463;&#12488;&#36939;&#21942;/8.&#20849;&#21516;&#20316;&#26989;&#12456;&#12522;&#12450;/&#12522;&#12499;&#12523;&#12489;/&#12522;&#12499;&#12523;&#12489;&#35373;&#35336;&#12539;&#38283;&#30330;&#31649;&#29702;&#34920;.xlsx" TargetMode="External"/><Relationship Id="rId1" Type="http://schemas.openxmlformats.org/officeDocument/2006/relationships/externalLinkPath" Target="https://abacusjac.sharepoint.com/sites/msteams_620d52/Shared%20Documents/1.&#12503;&#12525;&#12472;&#12455;&#12463;&#12488;&#12501;&#12457;&#12523;&#12480;&#12540;/01.&#12503;&#12525;&#12472;&#12455;&#12463;&#12488;&#36939;&#21942;/8.&#20849;&#21516;&#20316;&#26989;&#12456;&#12522;&#12450;/&#12522;&#12499;&#12523;&#12489;/&#12522;&#12499;&#12523;&#12489;&#35373;&#35336;&#12539;&#38283;&#30330;&#31649;&#2970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-"/>
      <sheetName val="移行方針"/>
      <sheetName val="リビルド"/>
      <sheetName val="タスク管理ツール出力"/>
      <sheetName val="ツール"/>
      <sheetName val="集信ID書き込み機能ID"/>
      <sheetName val="画面（機能）遷移"/>
      <sheetName val="--"/>
      <sheetName val="検査依頼用"/>
      <sheetName val="画面遷移ToRedmine"/>
      <sheetName val="JCL集計"/>
      <sheetName val="リビルド設計計画"/>
      <sheetName val="リビルド開発計画"/>
      <sheetName val="年度計画(設計)"/>
      <sheetName val="年度計画(開発)"/>
      <sheetName val="設計実績"/>
      <sheetName val="開発実績"/>
      <sheetName val="実績集計"/>
      <sheetName val="工数見積"/>
      <sheetName val="工数見積_変更箇所"/>
      <sheetName val="ソース命名規則"/>
      <sheetName val="---"/>
      <sheetName val="マスター"/>
      <sheetName val="AsIs"/>
      <sheetName val="ONLINE.SRC"/>
      <sheetName val="BATCH.JCL"/>
      <sheetName val="MODULE.SRC"/>
      <sheetName val="BATCH.SRC"/>
      <sheetName val="JCL"/>
      <sheetName val="JCL使用"/>
      <sheetName val="POS関連"/>
      <sheetName val="----"/>
      <sheetName val="SQL"/>
      <sheetName val="可視化完了時点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1">
          <cell r="G1">
            <v>1</v>
          </cell>
          <cell r="H1" t="str">
            <v>オンライン</v>
          </cell>
        </row>
        <row r="2">
          <cell r="G2">
            <v>2</v>
          </cell>
          <cell r="H2" t="str">
            <v>バッチ</v>
          </cell>
        </row>
        <row r="3">
          <cell r="G3">
            <v>3</v>
          </cell>
          <cell r="H3" t="str">
            <v>クラス</v>
          </cell>
        </row>
        <row r="4">
          <cell r="G4">
            <v>4</v>
          </cell>
          <cell r="H4" t="str">
            <v>ストアドプロシージャ</v>
          </cell>
        </row>
        <row r="5">
          <cell r="G5">
            <v>5</v>
          </cell>
          <cell r="H5" t="str">
            <v>テーブルビュー</v>
          </cell>
        </row>
      </sheetData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A5067D-8A95-42A4-A470-3DF61C80443B}" name="テーブル1" displayName="テーブル1" ref="A1:J151" totalsRowShown="0">
  <autoFilter ref="A1:J151" xr:uid="{74A5067D-8A95-42A4-A470-3DF61C80443B}">
    <filterColumn colId="0">
      <filters>
        <filter val="BU0390_自社出発入力"/>
      </filters>
    </filterColumn>
  </autoFilter>
  <tableColumns count="10">
    <tableColumn id="1" xr3:uid="{2E69031E-F414-4ED2-8ED2-8258E02BA903}" name="サブシステムID"/>
    <tableColumn id="2" xr3:uid="{AE9716B4-83CD-4D77-A231-36429C728D21}" name="プログラムID"/>
    <tableColumn id="3" xr3:uid="{2C660015-81C8-4313-9BB3-5870D959D776}" name="DDPSOHFU" dataDxfId="7"/>
    <tableColumn id="4" xr3:uid="{B8B9705F-B5AE-4873-AF21-BD691800E671}" name="変数名" dataDxfId="6"/>
    <tableColumn id="5" xr3:uid="{F06FBA92-7B5A-4AF5-A0EC-5E85BD6EFEBA}" name="日本語名称" dataDxfId="5"/>
    <tableColumn id="6" xr3:uid="{CAC20D6E-221E-4233-8D25-FC6A5E810BA2}" name="移行先テーブル名">
      <calculatedColumnFormula>_xlfn.XLOOKUP($D2,RDSFIS対比表_VPSOHFU!$B$7:$B$50,RDSFIS対比表_VPSOHFU!W$7:W$50)</calculatedColumnFormula>
    </tableColumn>
    <tableColumn id="7" xr3:uid="{0E1DD9C2-4B28-426F-910D-D81C6FB4ED83}" name="移行先カラム名">
      <calculatedColumnFormula>_xlfn.XLOOKUP($D2,RDSFIS対比表_VPSOHFU!$B$7:$B$50,RDSFIS対比表_VPSOHFU!$X$7:$X$50)</calculatedColumnFormula>
    </tableColumn>
    <tableColumn id="8" xr3:uid="{C63D1F90-C06E-4AD4-BA94-C8C0B6698E92}" name="移行先論理名">
      <calculatedColumnFormula>_xlfn.XLOOKUP($D2,RDSFIS対比表_VPSOHFU!$B$7:$B$50,RDSFIS対比表_VPSOHFU!Y$7:Y$50)</calculatedColumnFormula>
    </tableColumn>
    <tableColumn id="9" xr3:uid="{359E7DF5-73DE-414E-941C-E54F5C0F6927}" name="リビルド方針">
      <calculatedColumnFormula>_xlfn.XLOOKUP($G2,RDSFIS_REABAT02リビルド方針!$C$2:$C$84,RDSFIS_REABAT02リビルド方針!D$2:D$84)</calculatedColumnFormula>
    </tableColumn>
    <tableColumn id="10" xr3:uid="{710C619A-5638-4F3D-A9F0-1BFC92555617}" name="危険" dataDxfId="4">
      <calculatedColumnFormula>$I2&lt;&gt;"ダイレクト"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48CBC-4930-4AF5-9EBB-3976C5F5EB8C}">
  <sheetPr codeName="Sheet1"/>
  <dimension ref="A1:J798"/>
  <sheetViews>
    <sheetView workbookViewId="0">
      <selection activeCell="E15" sqref="E15"/>
    </sheetView>
  </sheetViews>
  <sheetFormatPr defaultRowHeight="18.75" x14ac:dyDescent="0.4"/>
  <cols>
    <col min="1" max="1" width="40.125" bestFit="1" customWidth="1"/>
    <col min="2" max="2" width="14" customWidth="1"/>
    <col min="3" max="5" width="19.875" customWidth="1"/>
    <col min="6" max="6" width="17.75" customWidth="1"/>
    <col min="7" max="7" width="15.875" customWidth="1"/>
    <col min="8" max="8" width="19.25" bestFit="1" customWidth="1"/>
    <col min="9" max="9" width="40.125" bestFit="1" customWidth="1"/>
  </cols>
  <sheetData>
    <row r="1" spans="1:10" x14ac:dyDescent="0.4">
      <c r="A1" t="s">
        <v>219</v>
      </c>
      <c r="B1" t="s">
        <v>220</v>
      </c>
      <c r="C1" t="s">
        <v>12</v>
      </c>
      <c r="D1" t="s">
        <v>221</v>
      </c>
      <c r="E1" t="s">
        <v>222</v>
      </c>
      <c r="F1" t="s">
        <v>223</v>
      </c>
      <c r="G1" t="s">
        <v>224</v>
      </c>
      <c r="H1" t="s">
        <v>225</v>
      </c>
      <c r="I1" t="s">
        <v>589</v>
      </c>
      <c r="J1" t="s">
        <v>590</v>
      </c>
    </row>
    <row r="2" spans="1:10" x14ac:dyDescent="0.4">
      <c r="A2" t="s">
        <v>218</v>
      </c>
      <c r="B2" t="s">
        <v>217</v>
      </c>
      <c r="C2" s="3" t="s">
        <v>11</v>
      </c>
      <c r="D2" s="1" t="s">
        <v>13</v>
      </c>
      <c r="E2" s="1" t="s">
        <v>4</v>
      </c>
      <c r="F2" t="str">
        <f>_xlfn.XLOOKUP($D2,RDSFIS対比表_VPSOHFU!$B$7:$B$50,RDSFIS対比表_VPSOHFU!W$7:W$50)</f>
        <v>RDSFIS</v>
      </c>
      <c r="G2" t="str">
        <f>_xlfn.XLOOKUP($D2,RDSFIS対比表_VPSOHFU!$B$7:$B$50,RDSFIS対比表_VPSOHFU!X$7:X$50)</f>
        <v>RSFQBNKB</v>
      </c>
      <c r="H2" t="str">
        <f>_xlfn.XLOOKUP($D2,RDSFIS対比表_VPSOHFU!$B$7:$B$50,RDSFIS対比表_VPSOHFU!Y$7:Y$50)</f>
        <v>便区分</v>
      </c>
      <c r="I2" t="str">
        <f>_xlfn.XLOOKUP($G2,RDSFIS_REABAT02リビルド方針!$C$2:$C$84,RDSFIS_REABAT02リビルド方針!D$2:D$84)</f>
        <v>ダイレクト</v>
      </c>
      <c r="J2" t="b">
        <f t="shared" ref="J2:J21" si="0">$I2&lt;&gt;"ダイレクト"</f>
        <v>0</v>
      </c>
    </row>
    <row r="3" spans="1:10" x14ac:dyDescent="0.4">
      <c r="A3" t="s">
        <v>218</v>
      </c>
      <c r="B3" t="s">
        <v>217</v>
      </c>
      <c r="C3" s="3" t="s">
        <v>11</v>
      </c>
      <c r="D3" s="1" t="s">
        <v>14</v>
      </c>
      <c r="E3" s="1" t="s">
        <v>28</v>
      </c>
      <c r="F3" t="str">
        <f>_xlfn.XLOOKUP($D3,RDSFIS対比表_VPSOHFU!$B$7:$B$50,RDSFIS対比表_VPSOHFU!W$7:W$50)</f>
        <v>RDSFIS</v>
      </c>
      <c r="G3" t="str">
        <f>_xlfn.XLOOKUP($D3,RDSFIS対比表_VPSOHFU!$B$7:$B$50,RDSFIS対比表_VPSOHFU!$X$7:$X$50)</f>
        <v>RSFQJONC</v>
      </c>
      <c r="H3" t="str">
        <f>_xlfn.XLOOKUP($D3,RDSFIS対比表_VPSOHFU!$B$7:$B$50,RDSFIS対比表_VPSOHFU!Y$7:Y$50)</f>
        <v>直卸他社コード</v>
      </c>
      <c r="I3" t="str">
        <f>_xlfn.XLOOKUP($G3,RDSFIS_REABAT02リビルド方針!$C$2:$C$84,RDSFIS_REABAT02リビルド方針!D$2:D$84)</f>
        <v>ダイレクトは追加時のみ
更新時はリアル２</v>
      </c>
      <c r="J3" t="b">
        <f t="shared" si="0"/>
        <v>1</v>
      </c>
    </row>
    <row r="4" spans="1:10" x14ac:dyDescent="0.4">
      <c r="A4" t="s">
        <v>218</v>
      </c>
      <c r="B4" t="s">
        <v>217</v>
      </c>
      <c r="C4" s="3" t="s">
        <v>11</v>
      </c>
      <c r="D4" s="1" t="s">
        <v>17</v>
      </c>
      <c r="E4" s="1" t="s">
        <v>8</v>
      </c>
      <c r="F4" t="str">
        <f>_xlfn.XLOOKUP($D4,RDSFIS対比表_VPSOHFU!$B$7:$B$50,RDSFIS対比表_VPSOHFU!W$7:W$50)</f>
        <v>RDSFIS</v>
      </c>
      <c r="G4" t="str">
        <f>_xlfn.XLOOKUP($D4,RDSFIS対比表_VPSOHFU!$B$7:$B$50,RDSFIS対比表_VPSOHFU!$X$7:$X$50)</f>
        <v>RSFQTOYO</v>
      </c>
      <c r="H4" t="str">
        <f>_xlfn.XLOOKUP($D4,RDSFIS対比表_VPSOHFU!$B$7:$B$50,RDSFIS対比表_VPSOHFU!Y$7:Y$50)</f>
        <v>到着予定年月日</v>
      </c>
      <c r="I4" t="str">
        <f>_xlfn.XLOOKUP($G4,RDSFIS_REABAT02リビルド方針!$C$2:$C$84,RDSFIS_REABAT02リビルド方針!D$2:D$84)</f>
        <v>ダイレクト</v>
      </c>
      <c r="J4" t="b">
        <f t="shared" si="0"/>
        <v>0</v>
      </c>
    </row>
    <row r="5" spans="1:10" x14ac:dyDescent="0.4">
      <c r="A5" t="s">
        <v>218</v>
      </c>
      <c r="B5" t="s">
        <v>217</v>
      </c>
      <c r="C5" s="3" t="s">
        <v>11</v>
      </c>
      <c r="D5" s="1" t="s">
        <v>13</v>
      </c>
      <c r="E5" s="1" t="s">
        <v>4</v>
      </c>
      <c r="F5" t="str">
        <f>_xlfn.XLOOKUP($D5,RDSFIS対比表_VPSOHFU!$B$7:$B$50,RDSFIS対比表_VPSOHFU!W$7:W$50)</f>
        <v>RDSFIS</v>
      </c>
      <c r="G5" t="str">
        <f>_xlfn.XLOOKUP($D5,RDSFIS対比表_VPSOHFU!$B$7:$B$50,RDSFIS対比表_VPSOHFU!$X$7:$X$50)</f>
        <v>RSFQBNKB</v>
      </c>
      <c r="H5" t="str">
        <f>_xlfn.XLOOKUP($D5,RDSFIS対比表_VPSOHFU!$B$7:$B$50,RDSFIS対比表_VPSOHFU!Y$7:Y$50)</f>
        <v>便区分</v>
      </c>
      <c r="I5" t="str">
        <f>_xlfn.XLOOKUP($G5,RDSFIS_REABAT02リビルド方針!$C$2:$C$84,RDSFIS_REABAT02リビルド方針!D$2:D$84)</f>
        <v>ダイレクト</v>
      </c>
      <c r="J5" t="b">
        <f t="shared" si="0"/>
        <v>0</v>
      </c>
    </row>
    <row r="6" spans="1:10" x14ac:dyDescent="0.4">
      <c r="A6" t="s">
        <v>218</v>
      </c>
      <c r="B6" t="s">
        <v>217</v>
      </c>
      <c r="C6" s="3" t="s">
        <v>11</v>
      </c>
      <c r="D6" s="1" t="s">
        <v>18</v>
      </c>
      <c r="E6" s="1" t="s">
        <v>9</v>
      </c>
      <c r="F6" t="str">
        <f>_xlfn.XLOOKUP($D6,RDSFIS対比表_VPSOHFU!$B$7:$B$50,RDSFIS対比表_VPSOHFU!W$7:W$50)</f>
        <v>RDSFIS</v>
      </c>
      <c r="G6" t="str">
        <f>_xlfn.XLOOKUP($D6,RDSFIS対比表_VPSOHFU!$B$7:$B$50,RDSFIS対比表_VPSOHFU!$X$7:$X$50)</f>
        <v>RSFQYOCD</v>
      </c>
      <c r="H6" t="str">
        <f>_xlfn.XLOOKUP($D6,RDSFIS対比表_VPSOHFU!$B$7:$B$50,RDSFIS対比表_VPSOHFU!Y$7:Y$50)</f>
        <v>傭車コード</v>
      </c>
      <c r="I6" t="str">
        <f>_xlfn.XLOOKUP($G6,RDSFIS_REABAT02リビルド方針!$C$2:$C$84,RDSFIS_REABAT02リビルド方針!D$2:D$84)</f>
        <v>ダイレクトは追加時のみ
更新時はリアル２</v>
      </c>
      <c r="J6" t="b">
        <f t="shared" si="0"/>
        <v>1</v>
      </c>
    </row>
    <row r="7" spans="1:10" x14ac:dyDescent="0.4">
      <c r="A7" t="s">
        <v>218</v>
      </c>
      <c r="B7" t="s">
        <v>217</v>
      </c>
      <c r="C7" s="3" t="s">
        <v>11</v>
      </c>
      <c r="D7" s="1" t="s">
        <v>19</v>
      </c>
      <c r="E7" s="1" t="s">
        <v>10</v>
      </c>
      <c r="F7" t="str">
        <f>_xlfn.XLOOKUP($D7,RDSFIS対比表_VPSOHFU!$B$7:$B$50,RDSFIS対比表_VPSOHFU!W$7:W$50)</f>
        <v>RDSFIS</v>
      </c>
      <c r="G7" t="str">
        <f>_xlfn.XLOOKUP($D7,RDSFIS対比表_VPSOHFU!$B$7:$B$50,RDSFIS対比表_VPSOHFU!$X$7:$X$50)</f>
        <v>RSFQSHAA</v>
      </c>
      <c r="H7" t="str">
        <f>_xlfn.XLOOKUP($D7,RDSFIS対比表_VPSOHFU!$B$7:$B$50,RDSFIS対比表_VPSOHFU!Y$7:Y$50)</f>
        <v>積載社番</v>
      </c>
      <c r="I7" t="str">
        <f>_xlfn.XLOOKUP($G7,RDSFIS_REABAT02リビルド方針!$C$2:$C$84,RDSFIS_REABAT02リビルド方針!D$2:D$84)</f>
        <v>ダイレクト</v>
      </c>
      <c r="J7" t="b">
        <f t="shared" si="0"/>
        <v>0</v>
      </c>
    </row>
    <row r="8" spans="1:10" x14ac:dyDescent="0.4">
      <c r="A8" t="s">
        <v>218</v>
      </c>
      <c r="B8" t="s">
        <v>217</v>
      </c>
      <c r="C8" s="3" t="s">
        <v>11</v>
      </c>
      <c r="D8" s="1" t="s">
        <v>22</v>
      </c>
      <c r="E8" s="1" t="s">
        <v>23</v>
      </c>
      <c r="F8" t="str">
        <f>_xlfn.XLOOKUP($D8,RDSFIS対比表_VPSOHFU!$B$7:$B$50,RDSFIS対比表_VPSOHFU!W$7:W$50)</f>
        <v>RDSFIS</v>
      </c>
      <c r="G8" t="str">
        <f>_xlfn.XLOOKUP($D8,RDSFIS対比表_VPSOHFU!$B$7:$B$50,RDSFIS対比表_VPSOHFU!$X$7:$X$50)</f>
        <v>RSFQTOKB</v>
      </c>
      <c r="H8" t="str">
        <f>_xlfn.XLOOKUP($D8,RDSFIS対比表_VPSOHFU!$B$7:$B$50,RDSFIS対比表_VPSOHFU!Y$7:Y$50)</f>
        <v>到着済区分</v>
      </c>
      <c r="I8" t="str">
        <f>_xlfn.XLOOKUP($G8,RDSFIS_REABAT02リビルド方針!$C$2:$C$84,RDSFIS_REABAT02リビルド方針!D$2:D$84)</f>
        <v>ダイレクトは追加時のみ
更新時はリアル２</v>
      </c>
      <c r="J8" t="b">
        <f t="shared" si="0"/>
        <v>1</v>
      </c>
    </row>
    <row r="9" spans="1:10" x14ac:dyDescent="0.4">
      <c r="A9" t="s">
        <v>218</v>
      </c>
      <c r="B9" t="s">
        <v>217</v>
      </c>
      <c r="C9" s="4" t="s">
        <v>33</v>
      </c>
      <c r="D9" s="5" t="s">
        <v>32</v>
      </c>
      <c r="E9" s="5" t="s">
        <v>30</v>
      </c>
      <c r="F9" t="str">
        <f>_xlfn.XLOOKUP($D9,RDSFIS対比表_VPSOHFU!$B$7:$B$50,RDSFIS対比表_VPSOHFU!W$7:W$50)</f>
        <v>RDSFIS</v>
      </c>
      <c r="G9" t="str">
        <f>_xlfn.XLOOKUP($D9,RDSFIS対比表_VPSOHFU!$B$7:$B$50,RDSFIS対比表_VPSOHFU!$X$7:$X$50)</f>
        <v>RSFQSREI</v>
      </c>
      <c r="H9" t="str">
        <f>_xlfn.XLOOKUP($D9,RDSFIS対比表_VPSOHFU!$B$7:$B$50,RDSFIS対比表_VPSOHFU!Y$7:Y$50)</f>
        <v>指令書ＮＯ</v>
      </c>
      <c r="I9" t="str">
        <f>_xlfn.XLOOKUP($G9,RDSFIS_REABAT02リビルド方針!$C$2:$C$84,RDSFIS_REABAT02リビルド方針!D$2:D$84)</f>
        <v>ダイレクトは追加時のみ
更新時はリアル２</v>
      </c>
      <c r="J9" t="b">
        <f t="shared" si="0"/>
        <v>1</v>
      </c>
    </row>
    <row r="10" spans="1:10" x14ac:dyDescent="0.4">
      <c r="A10" t="s">
        <v>218</v>
      </c>
      <c r="B10" t="s">
        <v>217</v>
      </c>
      <c r="C10" s="3" t="s">
        <v>11</v>
      </c>
      <c r="D10" s="1" t="s">
        <v>24</v>
      </c>
      <c r="E10" s="1" t="s">
        <v>0</v>
      </c>
      <c r="F10" t="str">
        <f>_xlfn.XLOOKUP($D10,RDSFIS対比表_VPSOHFU!$B$7:$B$50,RDSFIS対比表_VPSOHFU!W$7:W$50)</f>
        <v>RDSFIS</v>
      </c>
      <c r="G10" t="str">
        <f>_xlfn.XLOOKUP($D10,RDSFIS対比表_VPSOHFU!$B$7:$B$50,RDSFIS対比表_VPSOHFU!$X$7:$X$50)</f>
        <v>RSFQYMD1</v>
      </c>
      <c r="H10" t="str">
        <f>_xlfn.XLOOKUP($D10,RDSFIS対比表_VPSOHFU!$B$7:$B$50,RDSFIS対比表_VPSOHFU!Y$7:Y$50)</f>
        <v>発送年月日</v>
      </c>
      <c r="I10" t="str">
        <f>_xlfn.XLOOKUP($G10,RDSFIS_REABAT02リビルド方針!$C$2:$C$84,RDSFIS_REABAT02リビルド方針!D$2:D$84)</f>
        <v>ダイレクト</v>
      </c>
      <c r="J10" t="b">
        <f t="shared" si="0"/>
        <v>0</v>
      </c>
    </row>
    <row r="11" spans="1:10" x14ac:dyDescent="0.4">
      <c r="A11" t="s">
        <v>218</v>
      </c>
      <c r="B11" t="s">
        <v>217</v>
      </c>
      <c r="C11" s="3" t="s">
        <v>11</v>
      </c>
      <c r="D11" s="1" t="s">
        <v>25</v>
      </c>
      <c r="E11" s="1" t="s">
        <v>1</v>
      </c>
      <c r="F11" t="str">
        <f>_xlfn.XLOOKUP($D11,RDSFIS対比表_VPSOHFU!$B$7:$B$50,RDSFIS対比表_VPSOHFU!W$7:W$50)</f>
        <v>RDSFIS</v>
      </c>
      <c r="G11" t="str">
        <f>_xlfn.XLOOKUP($D11,RDSFIS対比表_VPSOHFU!$B$7:$B$50,RDSFIS対比表_VPSOHFU!$X$7:$X$50)</f>
        <v>RSFQHHM1</v>
      </c>
      <c r="H11" t="str">
        <f>_xlfn.XLOOKUP($D11,RDSFIS対比表_VPSOHFU!$B$7:$B$50,RDSFIS対比表_VPSOHFU!Y$7:Y$50)</f>
        <v>発送時分</v>
      </c>
      <c r="I11" t="str">
        <f>_xlfn.XLOOKUP($G11,RDSFIS_REABAT02リビルド方針!$C$2:$C$84,RDSFIS_REABAT02リビルド方針!D$2:D$84)</f>
        <v>ダイレクト</v>
      </c>
      <c r="J11" t="b">
        <f t="shared" si="0"/>
        <v>0</v>
      </c>
    </row>
    <row r="12" spans="1:10" x14ac:dyDescent="0.4">
      <c r="A12" t="s">
        <v>218</v>
      </c>
      <c r="B12" t="s">
        <v>217</v>
      </c>
      <c r="C12" s="4" t="s">
        <v>12</v>
      </c>
      <c r="D12" s="5" t="s">
        <v>35</v>
      </c>
      <c r="E12" s="5" t="s">
        <v>34</v>
      </c>
      <c r="F12" t="str">
        <f>_xlfn.XLOOKUP($D12,RDSFIS対比表_VPSOHFU!$B$7:$B$50,RDSFIS対比表_VPSOHFU!W$7:W$50)</f>
        <v>RDSFIS</v>
      </c>
      <c r="G12" t="str">
        <f>_xlfn.XLOOKUP($D12,RDSFIS対比表_VPSOHFU!$B$7:$B$50,RDSFIS対比表_VPSOHFU!$X$7:$X$50)</f>
        <v>RSFQHTCD</v>
      </c>
      <c r="H12" t="str">
        <f>_xlfn.XLOOKUP($D12,RDSFIS対比表_VPSOHFU!$B$7:$B$50,RDSFIS対比表_VPSOHFU!Y$7:Y$50)</f>
        <v>発店コート゛</v>
      </c>
      <c r="I12" t="str">
        <f>_xlfn.XLOOKUP($G12,RDSFIS_REABAT02リビルド方針!$C$2:$C$84,RDSFIS_REABAT02リビルド方針!D$2:D$84)</f>
        <v>ダイレクト</v>
      </c>
      <c r="J12" t="b">
        <f t="shared" si="0"/>
        <v>0</v>
      </c>
    </row>
    <row r="13" spans="1:10" x14ac:dyDescent="0.4">
      <c r="A13" t="s">
        <v>218</v>
      </c>
      <c r="B13" t="s">
        <v>217</v>
      </c>
      <c r="C13" s="3" t="s">
        <v>11</v>
      </c>
      <c r="D13" s="1" t="s">
        <v>26</v>
      </c>
      <c r="E13" s="1" t="s">
        <v>27</v>
      </c>
      <c r="F13" t="str">
        <f>_xlfn.XLOOKUP($D13,RDSFIS対比表_VPSOHFU!$B$7:$B$50,RDSFIS対比表_VPSOHFU!W$7:W$50)</f>
        <v>RDSFIS</v>
      </c>
      <c r="G13" t="str">
        <f>_xlfn.XLOOKUP($D13,RDSFIS対比表_VPSOHFU!$B$7:$B$50,RDSFIS対比表_VPSOHFU!$X$7:$X$50)</f>
        <v>RSFQHTCD</v>
      </c>
      <c r="H13" t="str">
        <f>_xlfn.XLOOKUP($D13,RDSFIS対比表_VPSOHFU!$B$7:$B$50,RDSFIS対比表_VPSOHFU!Y$7:Y$50)</f>
        <v>発店コート゛</v>
      </c>
      <c r="I13" t="str">
        <f>_xlfn.XLOOKUP($G13,RDSFIS_REABAT02リビルド方針!$C$2:$C$84,RDSFIS_REABAT02リビルド方針!D$2:D$84)</f>
        <v>ダイレクト</v>
      </c>
      <c r="J13" t="b">
        <f t="shared" si="0"/>
        <v>0</v>
      </c>
    </row>
    <row r="14" spans="1:10" x14ac:dyDescent="0.4">
      <c r="A14" t="s">
        <v>218</v>
      </c>
      <c r="B14" t="s">
        <v>217</v>
      </c>
      <c r="C14" s="4" t="s">
        <v>12</v>
      </c>
      <c r="D14" s="5" t="s">
        <v>38</v>
      </c>
      <c r="E14" s="5" t="s">
        <v>36</v>
      </c>
      <c r="F14" t="str">
        <f>_xlfn.XLOOKUP($D14,RDSFIS対比表_VPSOHFU!$B$7:$B$50,RDSFIS対比表_VPSOHFU!W$7:W$50)</f>
        <v>RDSFIS</v>
      </c>
      <c r="G14" t="str">
        <f>_xlfn.XLOOKUP($D14,RDSFIS対比表_VPSOHFU!$B$7:$B$50,RDSFIS対比表_VPSOHFU!$X$7:$X$50)</f>
        <v>RSFQHCCD</v>
      </c>
      <c r="H14" t="str">
        <f>_xlfn.XLOOKUP($D14,RDSFIS対比表_VPSOHFU!$B$7:$B$50,RDSFIS対比表_VPSOHFU!Y$7:Y$50)</f>
        <v>発地コート゛</v>
      </c>
      <c r="I14" t="str">
        <f>_xlfn.XLOOKUP($G14,RDSFIS_REABAT02リビルド方針!$C$2:$C$84,RDSFIS_REABAT02リビルド方針!D$2:D$84)</f>
        <v>ダイレクト</v>
      </c>
      <c r="J14" t="b">
        <f t="shared" si="0"/>
        <v>0</v>
      </c>
    </row>
    <row r="15" spans="1:10" x14ac:dyDescent="0.4">
      <c r="A15" t="s">
        <v>218</v>
      </c>
      <c r="B15" t="s">
        <v>217</v>
      </c>
      <c r="C15" s="4" t="s">
        <v>12</v>
      </c>
      <c r="D15" s="5" t="s">
        <v>39</v>
      </c>
      <c r="E15" s="5" t="s">
        <v>41</v>
      </c>
      <c r="F15" t="str">
        <f>_xlfn.XLOOKUP($D15,RDSFIS対比表_VPSOHFU!$B$7:$B$50,RDSFIS対比表_VPSOHFU!W$7:W$50)</f>
        <v>RDSFIS</v>
      </c>
      <c r="G15" t="str">
        <f>_xlfn.XLOOKUP($D15,RDSFIS対比表_VPSOHFU!$B$7:$B$50,RDSFIS対比表_VPSOHFU!$X$7:$X$50)</f>
        <v>RSFQLSTN</v>
      </c>
      <c r="H15" t="str">
        <f>_xlfn.XLOOKUP($D15,RDSFIS対比表_VPSOHFU!$B$7:$B$50,RDSFIS対比表_VPSOHFU!Y$7:Y$50)</f>
        <v>最終扱店所コート゛</v>
      </c>
      <c r="I15" t="str">
        <f>_xlfn.XLOOKUP($G15,RDSFIS_REABAT02リビルド方針!$C$2:$C$84,RDSFIS_REABAT02リビルド方針!D$2:D$84)</f>
        <v>ダイレクト</v>
      </c>
      <c r="J15" t="b">
        <f t="shared" si="0"/>
        <v>0</v>
      </c>
    </row>
    <row r="16" spans="1:10" x14ac:dyDescent="0.4">
      <c r="A16" t="s">
        <v>218</v>
      </c>
      <c r="B16" t="s">
        <v>217</v>
      </c>
      <c r="C16" s="4" t="s">
        <v>12</v>
      </c>
      <c r="D16" s="5" t="s">
        <v>44</v>
      </c>
      <c r="E16" s="5" t="s">
        <v>42</v>
      </c>
      <c r="F16" t="str">
        <f>_xlfn.XLOOKUP($D16,RDSFIS対比表_VPSOHFU!$B$7:$B$50,RDSFIS対比表_VPSOHFU!W$7:W$50)</f>
        <v>RDSFIS</v>
      </c>
      <c r="G16" t="str">
        <f>_xlfn.XLOOKUP($D16,RDSFIS対比表_VPSOHFU!$B$7:$B$50,RDSFIS対比表_VPSOHFU!$X$7:$X$50)</f>
        <v>RSFQCCCD</v>
      </c>
      <c r="H16" t="str">
        <f>_xlfn.XLOOKUP($D16,RDSFIS対比表_VPSOHFU!$B$7:$B$50,RDSFIS対比表_VPSOHFU!Y$7:Y$50)</f>
        <v>着地コート゛</v>
      </c>
      <c r="I16" t="str">
        <f>_xlfn.XLOOKUP($G16,RDSFIS_REABAT02リビルド方針!$C$2:$C$84,RDSFIS_REABAT02リビルド方針!D$2:D$84)</f>
        <v>ダイレクト</v>
      </c>
      <c r="J16" t="b">
        <f t="shared" si="0"/>
        <v>0</v>
      </c>
    </row>
    <row r="17" spans="1:10" x14ac:dyDescent="0.4">
      <c r="A17" t="s">
        <v>218</v>
      </c>
      <c r="B17" t="s">
        <v>217</v>
      </c>
      <c r="C17" s="4" t="s">
        <v>12</v>
      </c>
      <c r="D17" s="5" t="s">
        <v>45</v>
      </c>
      <c r="E17" s="5" t="s">
        <v>46</v>
      </c>
      <c r="F17" t="str">
        <f>_xlfn.XLOOKUP($D17,RDSFIS対比表_VPSOHFU!$B$7:$B$50,RDSFIS対比表_VPSOHFU!W$7:W$50)</f>
        <v>RDSFIS</v>
      </c>
      <c r="G17" t="str">
        <f>_xlfn.XLOOKUP($D17,RDSFIS対比表_VPSOHFU!$B$7:$B$50,RDSFIS対比表_VPSOHFU!$X$7:$X$50)</f>
        <v>RSFQSHAA</v>
      </c>
      <c r="H17" t="str">
        <f>_xlfn.XLOOKUP($D17,RDSFIS対比表_VPSOHFU!$B$7:$B$50,RDSFIS対比表_VPSOHFU!Y$7:Y$50)</f>
        <v>積載社番</v>
      </c>
      <c r="I17" t="str">
        <f>_xlfn.XLOOKUP($G17,RDSFIS_REABAT02リビルド方針!$C$2:$C$84,RDSFIS_REABAT02リビルド方針!D$2:D$84)</f>
        <v>ダイレクト</v>
      </c>
      <c r="J17" t="b">
        <f t="shared" si="0"/>
        <v>0</v>
      </c>
    </row>
    <row r="18" spans="1:10" x14ac:dyDescent="0.4">
      <c r="A18" t="s">
        <v>218</v>
      </c>
      <c r="B18" t="s">
        <v>217</v>
      </c>
      <c r="C18" s="4" t="s">
        <v>12</v>
      </c>
      <c r="D18" s="5" t="s">
        <v>50</v>
      </c>
      <c r="E18" s="5" t="s">
        <v>48</v>
      </c>
      <c r="F18" t="str">
        <f>_xlfn.XLOOKUP($D18,RDSFIS対比表_VPSOHFU!$B$7:$B$50,RDSFIS対比表_VPSOHFU!W$7:W$50)</f>
        <v>RDSFIS</v>
      </c>
      <c r="G18" t="str">
        <f>_xlfn.XLOOKUP($D18,RDSFIS対比表_VPSOHFU!$B$7:$B$50,RDSFIS対比表_VPSOHFU!$X$7:$X$50)</f>
        <v>RSFQSHAB</v>
      </c>
      <c r="H18" t="str">
        <f>_xlfn.XLOOKUP($D18,RDSFIS対比表_VPSOHFU!$B$7:$B$50,RDSFIS対比表_VPSOHFU!Y$7:Y$50)</f>
        <v>セミトレ社番</v>
      </c>
      <c r="I18" t="str">
        <f>_xlfn.XLOOKUP($G18,RDSFIS_REABAT02リビルド方針!$C$2:$C$84,RDSFIS_REABAT02リビルド方針!D$2:D$84)</f>
        <v>更新箇所無し</v>
      </c>
      <c r="J18" t="b">
        <f t="shared" si="0"/>
        <v>1</v>
      </c>
    </row>
    <row r="19" spans="1:10" x14ac:dyDescent="0.4">
      <c r="A19" t="s">
        <v>218</v>
      </c>
      <c r="B19" t="s">
        <v>217</v>
      </c>
      <c r="C19" s="4" t="s">
        <v>12</v>
      </c>
      <c r="D19" s="5" t="s">
        <v>51</v>
      </c>
      <c r="E19" s="5" t="s">
        <v>52</v>
      </c>
      <c r="F19" t="str">
        <f>_xlfn.XLOOKUP($D19,RDSFIS対比表_VPSOHFU!$B$7:$B$50,RDSFIS対比表_VPSOHFU!W$7:W$50)</f>
        <v>RDSFIS</v>
      </c>
      <c r="G19" t="str">
        <f>_xlfn.XLOOKUP($D19,RDSFIS対比表_VPSOHFU!$B$7:$B$50,RDSFIS対比表_VPSOHFU!$X$7:$X$50)</f>
        <v>RSFQBNKB</v>
      </c>
      <c r="H19" t="str">
        <f>_xlfn.XLOOKUP($D19,RDSFIS対比表_VPSOHFU!$B$7:$B$50,RDSFIS対比表_VPSOHFU!Y$7:Y$50)</f>
        <v>便区分</v>
      </c>
      <c r="I19" t="str">
        <f>_xlfn.XLOOKUP($G19,RDSFIS_REABAT02リビルド方針!$C$2:$C$84,RDSFIS_REABAT02リビルド方針!D$2:D$84)</f>
        <v>ダイレクト</v>
      </c>
      <c r="J19" t="b">
        <f t="shared" si="0"/>
        <v>0</v>
      </c>
    </row>
    <row r="20" spans="1:10" x14ac:dyDescent="0.4">
      <c r="A20" t="s">
        <v>218</v>
      </c>
      <c r="B20" t="s">
        <v>217</v>
      </c>
      <c r="C20" s="4" t="s">
        <v>12</v>
      </c>
      <c r="D20" s="5" t="s">
        <v>55</v>
      </c>
      <c r="E20" s="5" t="s">
        <v>53</v>
      </c>
      <c r="F20" t="str">
        <f>_xlfn.XLOOKUP($D20,RDSFIS対比表_VPSOHFU!$B$7:$B$50,RDSFIS対比表_VPSOHFU!W$7:W$50)</f>
        <v>RDSFIS</v>
      </c>
      <c r="G20" t="str">
        <f>_xlfn.XLOOKUP($D20,RDSFIS対比表_VPSOHFU!$B$7:$B$50,RDSFIS対比表_VPSOHFU!$X$7:$X$50)</f>
        <v>RSFQFKJK</v>
      </c>
      <c r="H20" t="str">
        <f>_xlfn.XLOOKUP($D20,RDSFIS対比表_VPSOHFU!$B$7:$B$50,RDSFIS対比表_VPSOHFU!Y$7:Y$50)</f>
        <v>直集</v>
      </c>
      <c r="I20" t="str">
        <f>_xlfn.XLOOKUP($G20,RDSFIS_REABAT02リビルド方針!$C$2:$C$84,RDSFIS_REABAT02リビルド方針!D$2:D$84)</f>
        <v>リアル２</v>
      </c>
      <c r="J20" t="b">
        <f t="shared" si="0"/>
        <v>1</v>
      </c>
    </row>
    <row r="21" spans="1:10" x14ac:dyDescent="0.4">
      <c r="A21" t="s">
        <v>218</v>
      </c>
      <c r="B21" t="s">
        <v>217</v>
      </c>
      <c r="C21" s="4" t="s">
        <v>12</v>
      </c>
      <c r="D21" s="5" t="s">
        <v>57</v>
      </c>
      <c r="E21" s="5" t="s">
        <v>58</v>
      </c>
      <c r="F21" t="str">
        <f>_xlfn.XLOOKUP($D21,RDSFIS対比表_VPSOHFU!$B$7:$B$50,RDSFIS対比表_VPSOHFU!W$7:W$50)</f>
        <v>RDSFIS</v>
      </c>
      <c r="G21" t="str">
        <f>_xlfn.XLOOKUP($D21,RDSFIS対比表_VPSOHFU!$B$7:$B$50,RDSFIS対比表_VPSOHFU!$X$7:$X$50)</f>
        <v>RSFQQEKI</v>
      </c>
      <c r="H21" t="str">
        <f>_xlfn.XLOOKUP($D21,RDSFIS対比表_VPSOHFU!$B$7:$B$50,RDSFIS対比表_VPSOHFU!Y$7:Y$50)</f>
        <v>積区分</v>
      </c>
      <c r="I21" t="str">
        <f>_xlfn.XLOOKUP($G21,RDSFIS_REABAT02リビルド方針!$C$2:$C$84,RDSFIS_REABAT02リビルド方針!D$2:D$84)</f>
        <v>ダイレクト</v>
      </c>
      <c r="J21" t="b">
        <f t="shared" si="0"/>
        <v>0</v>
      </c>
    </row>
    <row r="22" spans="1:10" hidden="1" x14ac:dyDescent="0.4">
      <c r="A22" t="s">
        <v>591</v>
      </c>
      <c r="B22" t="s">
        <v>592</v>
      </c>
      <c r="C22" s="3" t="s">
        <v>11</v>
      </c>
      <c r="D22" s="1" t="s">
        <v>13</v>
      </c>
      <c r="E22" s="1" t="s">
        <v>593</v>
      </c>
      <c r="F22" t="str">
        <f>_xlfn.XLOOKUP($D22,RDSFIS対比表_VPSOHFU!$B$7:$B$50,RDSFIS対比表_VPSOHFU!W$7:W$50)</f>
        <v>RDSFIS</v>
      </c>
      <c r="G22" t="str">
        <f>_xlfn.XLOOKUP($D22,RDSFIS対比表_VPSOHFU!$B$7:$B$50,RDSFIS対比表_VPSOHFU!$X$7:$X$50)</f>
        <v>RSFQBNKB</v>
      </c>
      <c r="H22" t="str">
        <f>_xlfn.XLOOKUP($D22,RDSFIS対比表_VPSOHFU!$B$7:$B$50,RDSFIS対比表_VPSOHFU!Y$7:Y$50)</f>
        <v>便区分</v>
      </c>
      <c r="I22" t="str">
        <f>_xlfn.XLOOKUP($G22,RDSFIS_REABAT02リビルド方針!$C$2:$C$84,RDSFIS_REABAT02リビルド方針!D$2:D$84)</f>
        <v>ダイレクト</v>
      </c>
      <c r="J22" t="b">
        <f>$I22&lt;&gt;"ダイレクト"</f>
        <v>0</v>
      </c>
    </row>
    <row r="23" spans="1:10" hidden="1" x14ac:dyDescent="0.4">
      <c r="A23" t="s">
        <v>591</v>
      </c>
      <c r="B23" t="s">
        <v>592</v>
      </c>
      <c r="C23" s="47" t="s">
        <v>11</v>
      </c>
      <c r="D23" s="48" t="s">
        <v>594</v>
      </c>
      <c r="E23" s="48" t="s">
        <v>595</v>
      </c>
      <c r="F23" t="str">
        <f>_xlfn.XLOOKUP($D23,RDSFIS対比表_VPSOHFU!$B$7:$B$50,RDSFIS対比表_VPSOHFU!W$7:W$50)</f>
        <v>RDSFIS</v>
      </c>
      <c r="G23" t="str">
        <f>_xlfn.XLOOKUP($D23,RDSFIS対比表_VPSOHFU!$B$7:$B$50,RDSFIS対比表_VPSOHFU!$X$7:$X$50)</f>
        <v>RSFQSAGK</v>
      </c>
      <c r="H23" t="str">
        <f>_xlfn.XLOOKUP($D23,RDSFIS対比表_VPSOHFU!$B$7:$B$50,RDSFIS対比表_VPSOHFU!Y$7:Y$50)</f>
        <v>差額区分</v>
      </c>
      <c r="I23" t="str">
        <f>_xlfn.XLOOKUP($G23,RDSFIS_REABAT02リビルド方針!$C$2:$C$84,RDSFIS_REABAT02リビルド方針!D$2:D$84)</f>
        <v>ダイレクト</v>
      </c>
      <c r="J23" t="b">
        <f>$I23&lt;&gt;"ダイレクト"</f>
        <v>0</v>
      </c>
    </row>
    <row r="24" spans="1:10" hidden="1" x14ac:dyDescent="0.4">
      <c r="A24" t="s">
        <v>591</v>
      </c>
      <c r="B24" t="s">
        <v>592</v>
      </c>
      <c r="C24" s="47" t="s">
        <v>33</v>
      </c>
      <c r="D24" s="48" t="s">
        <v>14</v>
      </c>
      <c r="E24" s="48" t="s">
        <v>6</v>
      </c>
      <c r="F24" t="str">
        <f>_xlfn.XLOOKUP($D24,RDSFIS対比表_VPSOHFU!$B$7:$B$50,RDSFIS対比表_VPSOHFU!W$7:W$50)</f>
        <v>RDSFIS</v>
      </c>
      <c r="G24" t="str">
        <f>_xlfn.XLOOKUP($D24,RDSFIS対比表_VPSOHFU!$B$7:$B$50,RDSFIS対比表_VPSOHFU!$X$7:$X$50)</f>
        <v>RSFQJONC</v>
      </c>
      <c r="H24" t="str">
        <f>_xlfn.XLOOKUP($D24,RDSFIS対比表_VPSOHFU!$B$7:$B$50,RDSFIS対比表_VPSOHFU!Y$7:Y$50)</f>
        <v>直卸他社コード</v>
      </c>
      <c r="I24" t="str">
        <f>_xlfn.XLOOKUP($G24,RDSFIS_REABAT02リビルド方針!$C$2:$C$84,RDSFIS_REABAT02リビルド方針!D$2:D$84)</f>
        <v>ダイレクトは追加時のみ
更新時はリアル２</v>
      </c>
      <c r="J24" t="b">
        <f>$I24&lt;&gt;"ダイレクト"</f>
        <v>1</v>
      </c>
    </row>
    <row r="25" spans="1:10" hidden="1" x14ac:dyDescent="0.4">
      <c r="A25" t="s">
        <v>591</v>
      </c>
      <c r="B25" t="s">
        <v>592</v>
      </c>
      <c r="C25" s="45" t="s">
        <v>11</v>
      </c>
      <c r="D25" s="46" t="s">
        <v>17</v>
      </c>
      <c r="E25" s="46" t="s">
        <v>8</v>
      </c>
      <c r="F25" t="str">
        <f>_xlfn.XLOOKUP($D25,RDSFIS対比表_VPSOHFU!$B$7:$B$50,RDSFIS対比表_VPSOHFU!W$7:W$50)</f>
        <v>RDSFIS</v>
      </c>
      <c r="G25" t="str">
        <f>_xlfn.XLOOKUP($D25,RDSFIS対比表_VPSOHFU!$B$7:$B$50,RDSFIS対比表_VPSOHFU!$X$7:$X$50)</f>
        <v>RSFQTOYO</v>
      </c>
      <c r="H25" t="str">
        <f>_xlfn.XLOOKUP($D25,RDSFIS対比表_VPSOHFU!$B$7:$B$50,RDSFIS対比表_VPSOHFU!Y$7:Y$50)</f>
        <v>到着予定年月日</v>
      </c>
      <c r="I25" t="str">
        <f>_xlfn.XLOOKUP($G25,RDSFIS_REABAT02リビルド方針!$C$2:$C$84,RDSFIS_REABAT02リビルド方針!D$2:D$84)</f>
        <v>ダイレクト</v>
      </c>
      <c r="J25" t="b">
        <f t="shared" ref="J25:J26" si="1">$I25&lt;&gt;"ダイレクト"</f>
        <v>0</v>
      </c>
    </row>
    <row r="26" spans="1:10" hidden="1" x14ac:dyDescent="0.4">
      <c r="A26" t="s">
        <v>591</v>
      </c>
      <c r="B26" t="s">
        <v>592</v>
      </c>
      <c r="C26" s="47" t="s">
        <v>11</v>
      </c>
      <c r="D26" s="48" t="s">
        <v>13</v>
      </c>
      <c r="E26" s="48" t="s">
        <v>4</v>
      </c>
      <c r="F26" t="str">
        <f>_xlfn.XLOOKUP($D26,RDSFIS対比表_VPSOHFU!$B$7:$B$50,RDSFIS対比表_VPSOHFU!W$7:W$50)</f>
        <v>RDSFIS</v>
      </c>
      <c r="G26" t="str">
        <f>_xlfn.XLOOKUP($D26,RDSFIS対比表_VPSOHFU!$B$7:$B$50,RDSFIS対比表_VPSOHFU!$X$7:$X$50)</f>
        <v>RSFQBNKB</v>
      </c>
      <c r="H26" t="str">
        <f>_xlfn.XLOOKUP($D26,RDSFIS対比表_VPSOHFU!$B$7:$B$50,RDSFIS対比表_VPSOHFU!Y$7:Y$50)</f>
        <v>便区分</v>
      </c>
      <c r="I26" t="str">
        <f>_xlfn.XLOOKUP($G26,RDSFIS_REABAT02リビルド方針!$C$2:$C$84,RDSFIS_REABAT02リビルド方針!D$2:D$84)</f>
        <v>ダイレクト</v>
      </c>
      <c r="J26" t="b">
        <f t="shared" si="1"/>
        <v>0</v>
      </c>
    </row>
    <row r="27" spans="1:10" hidden="1" x14ac:dyDescent="0.4">
      <c r="A27" t="s">
        <v>591</v>
      </c>
      <c r="B27" t="s">
        <v>592</v>
      </c>
      <c r="C27" s="47" t="s">
        <v>33</v>
      </c>
      <c r="D27" s="48" t="s">
        <v>22</v>
      </c>
      <c r="E27" s="48" t="s">
        <v>23</v>
      </c>
      <c r="F27" t="str">
        <f>_xlfn.XLOOKUP($D27,RDSFIS対比表_VPSOHFU!$B$7:$B$50,RDSFIS対比表_VPSOHFU!W$7:W$50)</f>
        <v>RDSFIS</v>
      </c>
      <c r="G27" t="str">
        <f>_xlfn.XLOOKUP($D27,RDSFIS対比表_VPSOHFU!$B$7:$B$50,RDSFIS対比表_VPSOHFU!$X$7:$X$50)</f>
        <v>RSFQTOKB</v>
      </c>
      <c r="H27" t="str">
        <f>_xlfn.XLOOKUP($D27,RDSFIS対比表_VPSOHFU!$B$7:$B$50,RDSFIS対比表_VPSOHFU!Y$7:Y$50)</f>
        <v>到着済区分</v>
      </c>
      <c r="I27" t="str">
        <f>_xlfn.XLOOKUP($G27,RDSFIS_REABAT02リビルド方針!$C$2:$C$84,RDSFIS_REABAT02リビルド方針!D$2:D$84)</f>
        <v>ダイレクトは追加時のみ
更新時はリアル２</v>
      </c>
      <c r="J27" t="b">
        <f>$I27&lt;&gt;"ダイレクト"</f>
        <v>1</v>
      </c>
    </row>
    <row r="28" spans="1:10" hidden="1" x14ac:dyDescent="0.4">
      <c r="A28" t="s">
        <v>591</v>
      </c>
      <c r="B28" t="s">
        <v>592</v>
      </c>
      <c r="C28" s="47" t="s">
        <v>12</v>
      </c>
      <c r="D28" s="48" t="s">
        <v>32</v>
      </c>
      <c r="E28" s="48" t="s">
        <v>30</v>
      </c>
      <c r="F28" t="str">
        <f>_xlfn.XLOOKUP($D28,RDSFIS対比表_VPSOHFU!$B$7:$B$50,RDSFIS対比表_VPSOHFU!W$7:W$50)</f>
        <v>RDSFIS</v>
      </c>
      <c r="G28" t="str">
        <f>_xlfn.XLOOKUP($D28,RDSFIS対比表_VPSOHFU!$B$7:$B$50,RDSFIS対比表_VPSOHFU!$X$7:$X$50)</f>
        <v>RSFQSREI</v>
      </c>
      <c r="H28" t="str">
        <f>_xlfn.XLOOKUP($D28,RDSFIS対比表_VPSOHFU!$B$7:$B$50,RDSFIS対比表_VPSOHFU!Y$7:Y$50)</f>
        <v>指令書ＮＯ</v>
      </c>
      <c r="I28" t="str">
        <f>_xlfn.XLOOKUP($G28,RDSFIS_REABAT02リビルド方針!$C$2:$C$84,RDSFIS_REABAT02リビルド方針!D$2:D$84)</f>
        <v>ダイレクトは追加時のみ
更新時はリアル２</v>
      </c>
      <c r="J28" t="b">
        <f>$I28&lt;&gt;"ダイレクト"</f>
        <v>1</v>
      </c>
    </row>
    <row r="29" spans="1:10" hidden="1" x14ac:dyDescent="0.4">
      <c r="A29" t="s">
        <v>591</v>
      </c>
      <c r="B29" t="s">
        <v>592</v>
      </c>
      <c r="C29" s="47" t="s">
        <v>11</v>
      </c>
      <c r="D29" s="48" t="s">
        <v>24</v>
      </c>
      <c r="E29" s="48" t="s">
        <v>0</v>
      </c>
      <c r="F29" t="str">
        <f>_xlfn.XLOOKUP($D29,RDSFIS対比表_VPSOHFU!$B$7:$B$50,RDSFIS対比表_VPSOHFU!W$7:W$50)</f>
        <v>RDSFIS</v>
      </c>
      <c r="G29" t="str">
        <f>_xlfn.XLOOKUP($D29,RDSFIS対比表_VPSOHFU!$B$7:$B$50,RDSFIS対比表_VPSOHFU!$X$7:$X$50)</f>
        <v>RSFQYMD1</v>
      </c>
      <c r="H29" t="str">
        <f>_xlfn.XLOOKUP($D29,RDSFIS対比表_VPSOHFU!$B$7:$B$50,RDSFIS対比表_VPSOHFU!Y$7:Y$50)</f>
        <v>発送年月日</v>
      </c>
      <c r="I29" t="str">
        <f>_xlfn.XLOOKUP($G29,RDSFIS_REABAT02リビルド方針!$C$2:$C$84,RDSFIS_REABAT02リビルド方針!D$2:D$84)</f>
        <v>ダイレクト</v>
      </c>
      <c r="J29" t="b">
        <f>$I29&lt;&gt;"ダイレクト"</f>
        <v>0</v>
      </c>
    </row>
    <row r="30" spans="1:10" hidden="1" x14ac:dyDescent="0.4">
      <c r="A30" t="s">
        <v>591</v>
      </c>
      <c r="B30" t="s">
        <v>592</v>
      </c>
      <c r="C30" s="47" t="s">
        <v>11</v>
      </c>
      <c r="D30" s="48" t="s">
        <v>25</v>
      </c>
      <c r="E30" s="48" t="s">
        <v>1</v>
      </c>
      <c r="F30" t="str">
        <f>_xlfn.XLOOKUP($D30,RDSFIS対比表_VPSOHFU!$B$7:$B$50,RDSFIS対比表_VPSOHFU!W$7:W$50)</f>
        <v>RDSFIS</v>
      </c>
      <c r="G30" t="str">
        <f>_xlfn.XLOOKUP($D30,RDSFIS対比表_VPSOHFU!$B$7:$B$50,RDSFIS対比表_VPSOHFU!$X$7:$X$50)</f>
        <v>RSFQHHM1</v>
      </c>
      <c r="H30" t="str">
        <f>_xlfn.XLOOKUP($D30,RDSFIS対比表_VPSOHFU!$B$7:$B$50,RDSFIS対比表_VPSOHFU!Y$7:Y$50)</f>
        <v>発送時分</v>
      </c>
      <c r="I30" t="str">
        <f>_xlfn.XLOOKUP($G30,RDSFIS_REABAT02リビルド方針!$C$2:$C$84,RDSFIS_REABAT02リビルド方針!D$2:D$84)</f>
        <v>ダイレクト</v>
      </c>
      <c r="J30" t="b">
        <f>$I30&lt;&gt;"ダイレクト"</f>
        <v>0</v>
      </c>
    </row>
    <row r="31" spans="1:10" hidden="1" x14ac:dyDescent="0.4">
      <c r="A31" t="s">
        <v>591</v>
      </c>
      <c r="B31" t="s">
        <v>592</v>
      </c>
      <c r="C31" s="45" t="s">
        <v>12</v>
      </c>
      <c r="D31" s="46" t="s">
        <v>35</v>
      </c>
      <c r="E31" s="46" t="s">
        <v>34</v>
      </c>
      <c r="F31" t="str">
        <f>_xlfn.XLOOKUP($D31,RDSFIS対比表_VPSOHFU!$B$7:$B$50,RDSFIS対比表_VPSOHFU!W$7:W$50)</f>
        <v>RDSFIS</v>
      </c>
      <c r="G31" t="str">
        <f>_xlfn.XLOOKUP($D31,RDSFIS対比表_VPSOHFU!$B$7:$B$50,RDSFIS対比表_VPSOHFU!$X$7:$X$50)</f>
        <v>RSFQHTCD</v>
      </c>
      <c r="H31" t="str">
        <f>_xlfn.XLOOKUP($D31,RDSFIS対比表_VPSOHFU!$B$7:$B$50,RDSFIS対比表_VPSOHFU!Y$7:Y$50)</f>
        <v>発店コート゛</v>
      </c>
      <c r="I31" t="str">
        <f>_xlfn.XLOOKUP($G31,RDSFIS_REABAT02リビルド方針!$C$2:$C$84,RDSFIS_REABAT02リビルド方針!D$2:D$84)</f>
        <v>ダイレクト</v>
      </c>
      <c r="J31" t="b">
        <f t="shared" ref="J31:J36" si="2">$I31&lt;&gt;"ダイレクト"</f>
        <v>0</v>
      </c>
    </row>
    <row r="32" spans="1:10" hidden="1" x14ac:dyDescent="0.4">
      <c r="A32" t="s">
        <v>591</v>
      </c>
      <c r="B32" t="s">
        <v>592</v>
      </c>
      <c r="C32" s="45" t="s">
        <v>12</v>
      </c>
      <c r="D32" s="46" t="s">
        <v>38</v>
      </c>
      <c r="E32" s="46" t="s">
        <v>36</v>
      </c>
      <c r="F32" t="str">
        <f>_xlfn.XLOOKUP($D32,RDSFIS対比表_VPSOHFU!$B$7:$B$50,RDSFIS対比表_VPSOHFU!W$7:W$50)</f>
        <v>RDSFIS</v>
      </c>
      <c r="G32" t="str">
        <f>_xlfn.XLOOKUP($D32,RDSFIS対比表_VPSOHFU!$B$7:$B$50,RDSFIS対比表_VPSOHFU!$X$7:$X$50)</f>
        <v>RSFQHCCD</v>
      </c>
      <c r="H32" t="str">
        <f>_xlfn.XLOOKUP($D32,RDSFIS対比表_VPSOHFU!$B$7:$B$50,RDSFIS対比表_VPSOHFU!Y$7:Y$50)</f>
        <v>発地コート゛</v>
      </c>
      <c r="I32" t="str">
        <f>_xlfn.XLOOKUP($G32,RDSFIS_REABAT02リビルド方針!$C$2:$C$84,RDSFIS_REABAT02リビルド方針!D$2:D$84)</f>
        <v>ダイレクト</v>
      </c>
      <c r="J32" t="b">
        <f t="shared" si="2"/>
        <v>0</v>
      </c>
    </row>
    <row r="33" spans="1:10" hidden="1" x14ac:dyDescent="0.4">
      <c r="A33" t="s">
        <v>591</v>
      </c>
      <c r="B33" t="s">
        <v>592</v>
      </c>
      <c r="C33" s="45" t="s">
        <v>12</v>
      </c>
      <c r="D33" s="46" t="s">
        <v>39</v>
      </c>
      <c r="E33" s="46" t="s">
        <v>41</v>
      </c>
      <c r="F33" t="str">
        <f>_xlfn.XLOOKUP($D33,RDSFIS対比表_VPSOHFU!$B$7:$B$50,RDSFIS対比表_VPSOHFU!W$7:W$50)</f>
        <v>RDSFIS</v>
      </c>
      <c r="G33" t="str">
        <f>_xlfn.XLOOKUP($D33,RDSFIS対比表_VPSOHFU!$B$7:$B$50,RDSFIS対比表_VPSOHFU!$X$7:$X$50)</f>
        <v>RSFQLSTN</v>
      </c>
      <c r="H33" t="str">
        <f>_xlfn.XLOOKUP($D33,RDSFIS対比表_VPSOHFU!$B$7:$B$50,RDSFIS対比表_VPSOHFU!Y$7:Y$50)</f>
        <v>最終扱店所コート゛</v>
      </c>
      <c r="I33" t="str">
        <f>_xlfn.XLOOKUP($G33,RDSFIS_REABAT02リビルド方針!$C$2:$C$84,RDSFIS_REABAT02リビルド方針!D$2:D$84)</f>
        <v>ダイレクト</v>
      </c>
      <c r="J33" t="b">
        <f t="shared" si="2"/>
        <v>0</v>
      </c>
    </row>
    <row r="34" spans="1:10" hidden="1" x14ac:dyDescent="0.4">
      <c r="A34" t="s">
        <v>591</v>
      </c>
      <c r="B34" t="s">
        <v>592</v>
      </c>
      <c r="C34" s="45" t="s">
        <v>12</v>
      </c>
      <c r="D34" s="46" t="s">
        <v>44</v>
      </c>
      <c r="E34" s="46" t="s">
        <v>42</v>
      </c>
      <c r="F34" t="str">
        <f>_xlfn.XLOOKUP($D34,RDSFIS対比表_VPSOHFU!$B$7:$B$50,RDSFIS対比表_VPSOHFU!W$7:W$50)</f>
        <v>RDSFIS</v>
      </c>
      <c r="G34" t="str">
        <f>_xlfn.XLOOKUP($D34,RDSFIS対比表_VPSOHFU!$B$7:$B$50,RDSFIS対比表_VPSOHFU!$X$7:$X$50)</f>
        <v>RSFQCCCD</v>
      </c>
      <c r="H34" t="str">
        <f>_xlfn.XLOOKUP($D34,RDSFIS対比表_VPSOHFU!$B$7:$B$50,RDSFIS対比表_VPSOHFU!Y$7:Y$50)</f>
        <v>着地コート゛</v>
      </c>
      <c r="I34" t="str">
        <f>_xlfn.XLOOKUP($G34,RDSFIS_REABAT02リビルド方針!$C$2:$C$84,RDSFIS_REABAT02リビルド方針!D$2:D$84)</f>
        <v>ダイレクト</v>
      </c>
      <c r="J34" t="b">
        <f t="shared" si="2"/>
        <v>0</v>
      </c>
    </row>
    <row r="35" spans="1:10" hidden="1" x14ac:dyDescent="0.4">
      <c r="A35" t="s">
        <v>591</v>
      </c>
      <c r="B35" t="s">
        <v>592</v>
      </c>
      <c r="C35" s="45" t="s">
        <v>12</v>
      </c>
      <c r="D35" s="46" t="s">
        <v>597</v>
      </c>
      <c r="E35" s="46" t="s">
        <v>598</v>
      </c>
      <c r="F35" t="str">
        <f>_xlfn.XLOOKUP($D35,RDSFIS対比表_VPSOHFU!$B$7:$B$50,RDSFIS対比表_VPSOHFU!W$7:W$50)</f>
        <v>RDSFIS</v>
      </c>
      <c r="G35" t="str">
        <f>_xlfn.XLOOKUP($D35,RDSFIS対比表_VPSOHFU!$B$7:$B$50,RDSFIS対比表_VPSOHFU!$X$7:$X$50)</f>
        <v>RSFQYOCD</v>
      </c>
      <c r="H35" t="str">
        <f>_xlfn.XLOOKUP($D35,RDSFIS対比表_VPSOHFU!$B$7:$B$50,RDSFIS対比表_VPSOHFU!Y$7:Y$50)</f>
        <v>傭車コード</v>
      </c>
      <c r="I35" t="str">
        <f>_xlfn.XLOOKUP($G35,RDSFIS_REABAT02リビルド方針!$C$2:$C$84,RDSFIS_REABAT02リビルド方針!D$2:D$84)</f>
        <v>ダイレクトは追加時のみ
更新時はリアル２</v>
      </c>
      <c r="J35" t="b">
        <f t="shared" si="2"/>
        <v>1</v>
      </c>
    </row>
    <row r="36" spans="1:10" hidden="1" x14ac:dyDescent="0.4">
      <c r="A36" t="s">
        <v>591</v>
      </c>
      <c r="B36" t="s">
        <v>592</v>
      </c>
      <c r="C36" s="47" t="s">
        <v>33</v>
      </c>
      <c r="D36" s="48" t="s">
        <v>599</v>
      </c>
      <c r="E36" s="48" t="s">
        <v>600</v>
      </c>
      <c r="F36" t="str">
        <f>_xlfn.XLOOKUP($D36,RDSFIS対比表_VPSOHFU!$B$7:$B$50,RDSFIS対比表_VPSOHFU!W$7:W$50)</f>
        <v>RDSFIS</v>
      </c>
      <c r="G36" t="str">
        <f>_xlfn.XLOOKUP($D36,RDSFIS対比表_VPSOHFU!$B$7:$B$50,RDSFIS対比表_VPSOHFU!$X$7:$X$50)</f>
        <v>RSFQKKTI</v>
      </c>
      <c r="H36" t="str">
        <f>_xlfn.XLOOKUP($D36,RDSFIS対比表_VPSOHFU!$B$7:$B$50,RDSFIS対比表_VPSOHFU!Y$7:Y$50)</f>
        <v>形態</v>
      </c>
      <c r="I36" t="str">
        <f>_xlfn.XLOOKUP($G36,RDSFIS_REABAT02リビルド方針!$C$2:$C$84,RDSFIS_REABAT02リビルド方針!D$2:D$84)</f>
        <v>ダイレクトは追加時のみ
更新時はリアル２</v>
      </c>
      <c r="J36" t="b">
        <f t="shared" si="2"/>
        <v>1</v>
      </c>
    </row>
    <row r="37" spans="1:10" hidden="1" x14ac:dyDescent="0.4">
      <c r="A37" t="s">
        <v>591</v>
      </c>
      <c r="B37" t="s">
        <v>592</v>
      </c>
      <c r="C37" s="45" t="s">
        <v>12</v>
      </c>
      <c r="D37" s="46" t="s">
        <v>601</v>
      </c>
      <c r="E37" s="46" t="s">
        <v>602</v>
      </c>
      <c r="F37" t="str">
        <f>_xlfn.XLOOKUP($D37,RDSFIS対比表_VPSOHFU!$B$7:$B$50,RDSFIS対比表_VPSOHFU!W$7:W$50)</f>
        <v>RDSFIS</v>
      </c>
      <c r="G37" t="str">
        <f>_xlfn.XLOOKUP($D37,RDSFIS対比表_VPSOHFU!$B$7:$B$50,RDSFIS対比表_VPSOHFU!$X$7:$X$50)</f>
        <v>RSFQKTGY</v>
      </c>
      <c r="H37" t="str">
        <f>_xlfn.XLOOKUP($D37,RDSFIS対比表_VPSOHFU!$B$7:$B$50,RDSFIS対比表_VPSOHFU!Y$7:Y$50)</f>
        <v>定額傭車料</v>
      </c>
      <c r="I37" t="str">
        <f>_xlfn.XLOOKUP($G37,RDSFIS_REABAT02リビルド方針!$C$2:$C$84,RDSFIS_REABAT02リビルド方針!D$2:D$84)</f>
        <v>ダイレクトは追加時のみ
更新時はリアル２</v>
      </c>
      <c r="J37" t="b">
        <f t="shared" ref="J37:J38" si="3">$I37&lt;&gt;"ダイレクト"</f>
        <v>1</v>
      </c>
    </row>
    <row r="38" spans="1:10" hidden="1" x14ac:dyDescent="0.4">
      <c r="A38" t="s">
        <v>591</v>
      </c>
      <c r="B38" t="s">
        <v>592</v>
      </c>
      <c r="C38" s="47" t="s">
        <v>11</v>
      </c>
      <c r="D38" s="48" t="s">
        <v>596</v>
      </c>
      <c r="E38" s="48" t="s">
        <v>148</v>
      </c>
      <c r="F38" t="str">
        <f>_xlfn.XLOOKUP($D38,RDSFIS対比表_VPSOHFU!$B$7:$B$50,RDSFIS対比表_VPSOHFU!W$7:W$50)</f>
        <v>RDSFIS</v>
      </c>
      <c r="G38" t="str">
        <f>_xlfn.XLOOKUP($D38,RDSFIS対比表_VPSOHFU!$B$7:$B$50,RDSFIS対比表_VPSOHFU!$X$7:$X$50)</f>
        <v>RSFQSHAA</v>
      </c>
      <c r="H38" t="str">
        <f>_xlfn.XLOOKUP($D38,RDSFIS対比表_VPSOHFU!$B$7:$B$50,RDSFIS対比表_VPSOHFU!Y$7:Y$50)</f>
        <v>積載社番</v>
      </c>
      <c r="I38" t="str">
        <f>_xlfn.XLOOKUP($G38,RDSFIS_REABAT02リビルド方針!$C$2:$C$84,RDSFIS_REABAT02リビルド方針!D$2:D$84)</f>
        <v>ダイレクト</v>
      </c>
      <c r="J38" t="b">
        <f t="shared" si="3"/>
        <v>0</v>
      </c>
    </row>
    <row r="39" spans="1:10" hidden="1" x14ac:dyDescent="0.4">
      <c r="A39" t="s">
        <v>591</v>
      </c>
      <c r="B39" t="s">
        <v>592</v>
      </c>
      <c r="C39" s="45" t="s">
        <v>12</v>
      </c>
      <c r="D39" s="46" t="s">
        <v>603</v>
      </c>
      <c r="E39" s="46" t="s">
        <v>604</v>
      </c>
      <c r="F39" t="str">
        <f>_xlfn.XLOOKUP($D39,RDSFIS対比表_VPSOHFU!$B$7:$B$50,RDSFIS対比表_VPSOHFU!W$7:W$50)</f>
        <v>RDSFIS</v>
      </c>
      <c r="G39" t="str">
        <f>_xlfn.XLOOKUP($D39,RDSFIS対比表_VPSOHFU!$B$7:$B$50,RDSFIS対比表_VPSOHFU!$X$7:$X$50)</f>
        <v>RSFQHYTO</v>
      </c>
      <c r="H39" t="str">
        <f>_xlfn.XLOOKUP($D39,RDSFIS対比表_VPSOHFU!$B$7:$B$50,RDSFIS対比表_VPSOHFU!Y$7:Y$50)</f>
        <v>標屯</v>
      </c>
      <c r="I39" t="str">
        <f>_xlfn.XLOOKUP($G39,RDSFIS_REABAT02リビルド方針!$C$2:$C$84,RDSFIS_REABAT02リビルド方針!D$2:D$84)</f>
        <v>ダイレクト</v>
      </c>
      <c r="J39" t="b">
        <f t="shared" ref="J39:J41" si="4">$I39&lt;&gt;"ダイレクト"</f>
        <v>0</v>
      </c>
    </row>
    <row r="40" spans="1:10" hidden="1" x14ac:dyDescent="0.4">
      <c r="A40" t="s">
        <v>591</v>
      </c>
      <c r="B40" t="s">
        <v>592</v>
      </c>
      <c r="C40" s="45" t="s">
        <v>12</v>
      </c>
      <c r="D40" s="46" t="s">
        <v>603</v>
      </c>
      <c r="E40" s="46" t="s">
        <v>604</v>
      </c>
      <c r="F40" t="str">
        <f>_xlfn.XLOOKUP($D40,RDSFIS対比表_VPSOHFU!$B$7:$B$50,RDSFIS対比表_VPSOHFU!W$7:W$50)</f>
        <v>RDSFIS</v>
      </c>
      <c r="G40" t="str">
        <f>_xlfn.XLOOKUP($D40,RDSFIS対比表_VPSOHFU!$B$7:$B$50,RDSFIS対比表_VPSOHFU!$X$7:$X$50)</f>
        <v>RSFQHYTO</v>
      </c>
      <c r="H40" t="str">
        <f>_xlfn.XLOOKUP($D40,RDSFIS対比表_VPSOHFU!$B$7:$B$50,RDSFIS対比表_VPSOHFU!Y$7:Y$50)</f>
        <v>標屯</v>
      </c>
      <c r="I40" t="str">
        <f>_xlfn.XLOOKUP($G40,RDSFIS_REABAT02リビルド方針!$C$2:$C$84,RDSFIS_REABAT02リビルド方針!D$2:D$84)</f>
        <v>ダイレクト</v>
      </c>
      <c r="J40" t="b">
        <f t="shared" si="4"/>
        <v>0</v>
      </c>
    </row>
    <row r="41" spans="1:10" hidden="1" x14ac:dyDescent="0.4">
      <c r="A41" t="s">
        <v>591</v>
      </c>
      <c r="B41" t="s">
        <v>592</v>
      </c>
      <c r="C41" s="47" t="s">
        <v>12</v>
      </c>
      <c r="D41" s="48" t="s">
        <v>605</v>
      </c>
      <c r="E41" s="48" t="s">
        <v>606</v>
      </c>
      <c r="F41" t="str">
        <f>_xlfn.XLOOKUP($D41,RDSFIS対比表_VPSOHFU!$B$7:$B$50,RDSFIS対比表_VPSOHFU!W$7:W$50)</f>
        <v>RDSFIS</v>
      </c>
      <c r="G41" t="str">
        <f>_xlfn.XLOOKUP($D41,RDSFIS対比表_VPSOHFU!$B$7:$B$50,RDSFIS対比表_VPSOHFU!$X$7:$X$50)</f>
        <v>RSFQOWKB</v>
      </c>
      <c r="H41" t="str">
        <f>_xlfn.XLOOKUP($D41,RDSFIS対比表_VPSOHFU!$B$7:$B$50,RDSFIS対比表_VPSOHFU!Y$7:Y$50)</f>
        <v>ｏｗ区分</v>
      </c>
      <c r="I41" t="str">
        <f>_xlfn.XLOOKUP($G41,RDSFIS_REABAT02リビルド方針!$C$2:$C$84,RDSFIS_REABAT02リビルド方針!D$2:D$84)</f>
        <v>ダイレクト</v>
      </c>
      <c r="J41" t="b">
        <f t="shared" si="4"/>
        <v>0</v>
      </c>
    </row>
    <row r="42" spans="1:10" hidden="1" x14ac:dyDescent="0.4">
      <c r="A42" t="s">
        <v>591</v>
      </c>
      <c r="B42" t="s">
        <v>592</v>
      </c>
      <c r="C42" s="45" t="s">
        <v>12</v>
      </c>
      <c r="D42" s="46" t="s">
        <v>55</v>
      </c>
      <c r="E42" s="46" t="s">
        <v>53</v>
      </c>
      <c r="F42" t="str">
        <f>_xlfn.XLOOKUP($D42,RDSFIS対比表_VPSOHFU!$B$7:$B$50,RDSFIS対比表_VPSOHFU!W$7:W$50)</f>
        <v>RDSFIS</v>
      </c>
      <c r="G42" t="str">
        <f>_xlfn.XLOOKUP($D42,RDSFIS対比表_VPSOHFU!$B$7:$B$50,RDSFIS対比表_VPSOHFU!$X$7:$X$50)</f>
        <v>RSFQFKJK</v>
      </c>
      <c r="H42" t="str">
        <f>_xlfn.XLOOKUP($D42,RDSFIS対比表_VPSOHFU!$B$7:$B$50,RDSFIS対比表_VPSOHFU!Y$7:Y$50)</f>
        <v>直集</v>
      </c>
      <c r="I42" t="str">
        <f>_xlfn.XLOOKUP($G42,RDSFIS_REABAT02リビルド方針!$C$2:$C$84,RDSFIS_REABAT02リビルド方針!D$2:D$84)</f>
        <v>リアル２</v>
      </c>
      <c r="J42" t="b">
        <f t="shared" ref="J42:J50" si="5">$I42&lt;&gt;"ダイレクト"</f>
        <v>1</v>
      </c>
    </row>
    <row r="43" spans="1:10" hidden="1" x14ac:dyDescent="0.4">
      <c r="A43" t="s">
        <v>591</v>
      </c>
      <c r="B43" t="s">
        <v>592</v>
      </c>
      <c r="C43" s="45" t="s">
        <v>12</v>
      </c>
      <c r="D43" s="46" t="s">
        <v>607</v>
      </c>
      <c r="E43" s="46" t="s">
        <v>608</v>
      </c>
      <c r="F43" t="str">
        <f>_xlfn.XLOOKUP($D43,RDSFIS対比表_VPSOHFU!$B$7:$B$50,RDSFIS対比表_VPSOHFU!W$7:W$50)</f>
        <v>RDSFIS</v>
      </c>
      <c r="G43" t="str">
        <f>_xlfn.XLOOKUP($D43,RDSFIS対比表_VPSOHFU!$B$7:$B$50,RDSFIS対比表_VPSOHFU!$X$7:$X$50)</f>
        <v>RSFQQHKN</v>
      </c>
      <c r="H43" t="str">
        <f>_xlfn.XLOOKUP($D43,RDSFIS対比表_VPSOHFU!$B$7:$B$50,RDSFIS対比表_VPSOHFU!Y$7:Y$50)</f>
        <v>一車保険料</v>
      </c>
      <c r="I43" t="str">
        <f>_xlfn.XLOOKUP($G43,RDSFIS_REABAT02リビルド方針!$C$2:$C$84,RDSFIS_REABAT02リビルド方針!D$2:D$84)</f>
        <v>ダイレクト</v>
      </c>
      <c r="J43" t="b">
        <f t="shared" si="5"/>
        <v>0</v>
      </c>
    </row>
    <row r="44" spans="1:10" hidden="1" x14ac:dyDescent="0.4">
      <c r="A44" t="s">
        <v>591</v>
      </c>
      <c r="B44" t="s">
        <v>592</v>
      </c>
      <c r="C44" s="45" t="s">
        <v>12</v>
      </c>
      <c r="D44" s="46" t="s">
        <v>609</v>
      </c>
      <c r="E44" s="46" t="s">
        <v>610</v>
      </c>
      <c r="F44" t="str">
        <f>_xlfn.XLOOKUP($D44,RDSFIS対比表_VPSOHFU!$B$7:$B$50,RDSFIS対比表_VPSOHFU!W$7:W$50)</f>
        <v>RDSFIS</v>
      </c>
      <c r="G44" t="str">
        <f>_xlfn.XLOOKUP($D44,RDSFIS対比表_VPSOHFU!$B$7:$B$50,RDSFIS対比表_VPSOHFU!$X$7:$X$50)</f>
        <v>RSFQKUIK</v>
      </c>
      <c r="H44" t="str">
        <f>_xlfn.XLOOKUP($D44,RDSFIS対比表_VPSOHFU!$B$7:$B$50,RDSFIS対比表_VPSOHFU!Y$7:Y$50)</f>
        <v>区域区分</v>
      </c>
      <c r="I44" t="str">
        <f>_xlfn.XLOOKUP($G44,RDSFIS_REABAT02リビルド方針!$C$2:$C$84,RDSFIS_REABAT02リビルド方針!D$2:D$84)</f>
        <v>ダイレクト</v>
      </c>
      <c r="J44" t="b">
        <f t="shared" si="5"/>
        <v>0</v>
      </c>
    </row>
    <row r="45" spans="1:10" hidden="1" x14ac:dyDescent="0.4">
      <c r="A45" t="s">
        <v>591</v>
      </c>
      <c r="B45" t="s">
        <v>592</v>
      </c>
      <c r="C45" s="45" t="s">
        <v>11</v>
      </c>
      <c r="D45" s="46" t="s">
        <v>207</v>
      </c>
      <c r="E45" s="46" t="s">
        <v>5</v>
      </c>
      <c r="F45" t="str">
        <f>_xlfn.XLOOKUP($D45,RDSFIS対比表_VPSOHFU!$B$7:$B$50,RDSFIS対比表_VPSOHFU!W$7:W$50)</f>
        <v>RDSFIS</v>
      </c>
      <c r="G45" t="str">
        <f>_xlfn.XLOOKUP($D45,RDSFIS対比表_VPSOHFU!$B$7:$B$50,RDSFIS対比表_VPSOHFU!$X$7:$X$50)</f>
        <v>RSFQSAGK</v>
      </c>
      <c r="H45" t="str">
        <f>_xlfn.XLOOKUP($D45,RDSFIS対比表_VPSOHFU!$B$7:$B$50,RDSFIS対比表_VPSOHFU!Y$7:Y$50)</f>
        <v>差額区分</v>
      </c>
      <c r="I45" t="str">
        <f>_xlfn.XLOOKUP($G45,RDSFIS_REABAT02リビルド方針!$C$2:$C$84,RDSFIS_REABAT02リビルド方針!D$2:D$84)</f>
        <v>ダイレクト</v>
      </c>
      <c r="J45" t="b">
        <f t="shared" si="5"/>
        <v>0</v>
      </c>
    </row>
    <row r="46" spans="1:10" hidden="1" x14ac:dyDescent="0.4">
      <c r="A46" t="s">
        <v>591</v>
      </c>
      <c r="B46" t="s">
        <v>592</v>
      </c>
      <c r="C46" s="45" t="s">
        <v>11</v>
      </c>
      <c r="D46" s="46" t="s">
        <v>24</v>
      </c>
      <c r="E46" s="46" t="s">
        <v>0</v>
      </c>
      <c r="F46" t="str">
        <f>_xlfn.XLOOKUP($D46,RDSFIS対比表_VPSOHFU!$B$7:$B$50,RDSFIS対比表_VPSOHFU!W$7:W$50)</f>
        <v>RDSFIS</v>
      </c>
      <c r="G46" t="str">
        <f>_xlfn.XLOOKUP($D46,RDSFIS対比表_VPSOHFU!$B$7:$B$50,RDSFIS対比表_VPSOHFU!$X$7:$X$50)</f>
        <v>RSFQYMD1</v>
      </c>
      <c r="H46" t="str">
        <f>_xlfn.XLOOKUP($D46,RDSFIS対比表_VPSOHFU!$B$7:$B$50,RDSFIS対比表_VPSOHFU!Y$7:Y$50)</f>
        <v>発送年月日</v>
      </c>
      <c r="I46" t="str">
        <f>_xlfn.XLOOKUP($G46,RDSFIS_REABAT02リビルド方針!$C$2:$C$84,RDSFIS_REABAT02リビルド方針!D$2:D$84)</f>
        <v>ダイレクト</v>
      </c>
      <c r="J46" t="b">
        <f t="shared" si="5"/>
        <v>0</v>
      </c>
    </row>
    <row r="47" spans="1:10" hidden="1" x14ac:dyDescent="0.4">
      <c r="A47" t="s">
        <v>591</v>
      </c>
      <c r="B47" t="s">
        <v>592</v>
      </c>
      <c r="C47" s="45" t="s">
        <v>11</v>
      </c>
      <c r="D47" s="46" t="s">
        <v>26</v>
      </c>
      <c r="E47" s="46" t="s">
        <v>27</v>
      </c>
      <c r="F47" t="str">
        <f>_xlfn.XLOOKUP($D47,RDSFIS対比表_VPSOHFU!$B$7:$B$50,RDSFIS対比表_VPSOHFU!W$7:W$50)</f>
        <v>RDSFIS</v>
      </c>
      <c r="G47" t="str">
        <f>_xlfn.XLOOKUP($D47,RDSFIS対比表_VPSOHFU!$B$7:$B$50,RDSFIS対比表_VPSOHFU!$X$7:$X$50)</f>
        <v>RSFQHTCD</v>
      </c>
      <c r="H47" t="str">
        <f>_xlfn.XLOOKUP($D47,RDSFIS対比表_VPSOHFU!$B$7:$B$50,RDSFIS対比表_VPSOHFU!Y$7:Y$50)</f>
        <v>発店コート゛</v>
      </c>
      <c r="I47" t="str">
        <f>_xlfn.XLOOKUP($G47,RDSFIS_REABAT02リビルド方針!$C$2:$C$84,RDSFIS_REABAT02リビルド方針!D$2:D$84)</f>
        <v>ダイレクト</v>
      </c>
      <c r="J47" t="b">
        <f t="shared" si="5"/>
        <v>0</v>
      </c>
    </row>
    <row r="48" spans="1:10" hidden="1" x14ac:dyDescent="0.4">
      <c r="A48" t="s">
        <v>591</v>
      </c>
      <c r="B48" t="s">
        <v>592</v>
      </c>
      <c r="C48" s="45" t="s">
        <v>11</v>
      </c>
      <c r="D48" s="46" t="s">
        <v>150</v>
      </c>
      <c r="E48" s="46" t="s">
        <v>151</v>
      </c>
      <c r="F48" t="str">
        <f>_xlfn.XLOOKUP($D48,RDSFIS対比表_VPSOHFU!$B$7:$B$50,RDSFIS対比表_VPSOHFU!W$7:W$50)</f>
        <v>RDSFIS</v>
      </c>
      <c r="G48" t="str">
        <f>_xlfn.XLOOKUP($D48,RDSFIS対比表_VPSOHFU!$B$7:$B$50,RDSFIS対比表_VPSOHFU!$X$7:$X$50)</f>
        <v>RSFQHYTO</v>
      </c>
      <c r="H48" t="str">
        <f>_xlfn.XLOOKUP($D48,RDSFIS対比表_VPSOHFU!$B$7:$B$50,RDSFIS対比表_VPSOHFU!Y$7:Y$50)</f>
        <v>標屯</v>
      </c>
      <c r="I48" t="str">
        <f>_xlfn.XLOOKUP($G48,RDSFIS_REABAT02リビルド方針!$C$2:$C$84,RDSFIS_REABAT02リビルド方針!D$2:D$84)</f>
        <v>ダイレクト</v>
      </c>
      <c r="J48" t="b">
        <f t="shared" si="5"/>
        <v>0</v>
      </c>
    </row>
    <row r="49" spans="1:10" hidden="1" x14ac:dyDescent="0.4">
      <c r="A49" t="s">
        <v>591</v>
      </c>
      <c r="B49" t="s">
        <v>592</v>
      </c>
      <c r="C49" s="45" t="s">
        <v>33</v>
      </c>
      <c r="D49" s="46" t="s">
        <v>13</v>
      </c>
      <c r="E49" s="46" t="s">
        <v>4</v>
      </c>
      <c r="F49" t="str">
        <f>_xlfn.XLOOKUP($D49,RDSFIS対比表_VPSOHFU!$B$7:$B$50,RDSFIS対比表_VPSOHFU!W$7:W$50)</f>
        <v>RDSFIS</v>
      </c>
      <c r="G49" t="str">
        <f>_xlfn.XLOOKUP($D49,RDSFIS対比表_VPSOHFU!$B$7:$B$50,RDSFIS対比表_VPSOHFU!$X$7:$X$50)</f>
        <v>RSFQBNKB</v>
      </c>
      <c r="H49" t="str">
        <f>_xlfn.XLOOKUP($D49,RDSFIS対比表_VPSOHFU!$B$7:$B$50,RDSFIS対比表_VPSOHFU!Y$7:Y$50)</f>
        <v>便区分</v>
      </c>
      <c r="I49" t="str">
        <f>_xlfn.XLOOKUP($G49,RDSFIS_REABAT02リビルド方針!$C$2:$C$84,RDSFIS_REABAT02リビルド方針!D$2:D$84)</f>
        <v>ダイレクト</v>
      </c>
      <c r="J49" t="b">
        <f t="shared" si="5"/>
        <v>0</v>
      </c>
    </row>
    <row r="50" spans="1:10" hidden="1" x14ac:dyDescent="0.4">
      <c r="A50" t="s">
        <v>591</v>
      </c>
      <c r="B50" t="s">
        <v>592</v>
      </c>
      <c r="C50" s="47" t="s">
        <v>11</v>
      </c>
      <c r="D50" s="48" t="s">
        <v>17</v>
      </c>
      <c r="E50" s="48" t="s">
        <v>8</v>
      </c>
      <c r="F50" t="str">
        <f>_xlfn.XLOOKUP($D50,RDSFIS対比表_VPSOHFU!$B$7:$B$50,RDSFIS対比表_VPSOHFU!W$7:W$50)</f>
        <v>RDSFIS</v>
      </c>
      <c r="G50" t="str">
        <f>_xlfn.XLOOKUP($D50,RDSFIS対比表_VPSOHFU!$B$7:$B$50,RDSFIS対比表_VPSOHFU!$X$7:$X$50)</f>
        <v>RSFQTOYO</v>
      </c>
      <c r="H50" t="str">
        <f>_xlfn.XLOOKUP($D50,RDSFIS対比表_VPSOHFU!$B$7:$B$50,RDSFIS対比表_VPSOHFU!Y$7:Y$50)</f>
        <v>到着予定年月日</v>
      </c>
      <c r="I50" t="str">
        <f>_xlfn.XLOOKUP($G50,RDSFIS_REABAT02リビルド方針!$C$2:$C$84,RDSFIS_REABAT02リビルド方針!D$2:D$84)</f>
        <v>ダイレクト</v>
      </c>
      <c r="J50" t="b">
        <f t="shared" si="5"/>
        <v>0</v>
      </c>
    </row>
    <row r="51" spans="1:10" hidden="1" x14ac:dyDescent="0.4">
      <c r="A51" t="s">
        <v>611</v>
      </c>
      <c r="B51" t="s">
        <v>612</v>
      </c>
      <c r="C51" s="3" t="s">
        <v>11</v>
      </c>
      <c r="D51" s="1" t="s">
        <v>13</v>
      </c>
      <c r="E51" s="1" t="s">
        <v>4</v>
      </c>
      <c r="F51" t="str">
        <f>_xlfn.XLOOKUP($D51,RDSFIS対比表_VPSOHFU!$B$7:$B$50,RDSFIS対比表_VPSOHFU!W$7:W$50)</f>
        <v>RDSFIS</v>
      </c>
      <c r="G51" t="str">
        <f>_xlfn.XLOOKUP($D51,RDSFIS対比表_VPSOHFU!$B$7:$B$50,RDSFIS対比表_VPSOHFU!$X$7:$X$50)</f>
        <v>RSFQBNKB</v>
      </c>
      <c r="H51" t="str">
        <f>_xlfn.XLOOKUP($D51,RDSFIS対比表_VPSOHFU!$B$7:$B$50,RDSFIS対比表_VPSOHFU!Y$7:Y$50)</f>
        <v>便区分</v>
      </c>
      <c r="I51" t="str">
        <f>_xlfn.XLOOKUP($G51,RDSFIS_REABAT02リビルド方針!$C$2:$C$84,RDSFIS_REABAT02リビルド方針!D$2:D$84)</f>
        <v>ダイレクト</v>
      </c>
      <c r="J51" t="b">
        <f>$I51&lt;&gt;"ダイレクト"</f>
        <v>0</v>
      </c>
    </row>
    <row r="52" spans="1:10" hidden="1" x14ac:dyDescent="0.4">
      <c r="A52" t="s">
        <v>611</v>
      </c>
      <c r="B52" t="s">
        <v>612</v>
      </c>
      <c r="C52" s="45" t="s">
        <v>11</v>
      </c>
      <c r="D52" s="46" t="s">
        <v>17</v>
      </c>
      <c r="E52" s="46" t="s">
        <v>8</v>
      </c>
      <c r="F52" t="str">
        <f>_xlfn.XLOOKUP($D52,RDSFIS対比表_VPSOHFU!$B$7:$B$50,RDSFIS対比表_VPSOHFU!W$7:W$50)</f>
        <v>RDSFIS</v>
      </c>
      <c r="G52" t="str">
        <f>_xlfn.XLOOKUP($D52,RDSFIS対比表_VPSOHFU!$B$7:$B$50,RDSFIS対比表_VPSOHFU!$X$7:$X$50)</f>
        <v>RSFQTOYO</v>
      </c>
      <c r="H52" t="str">
        <f>_xlfn.XLOOKUP($D52,RDSFIS対比表_VPSOHFU!$B$7:$B$50,RDSFIS対比表_VPSOHFU!Y$7:Y$50)</f>
        <v>到着予定年月日</v>
      </c>
      <c r="I52" t="str">
        <f>_xlfn.XLOOKUP($G52,RDSFIS_REABAT02リビルド方針!$C$2:$C$84,RDSFIS_REABAT02リビルド方針!D$2:D$84)</f>
        <v>ダイレクト</v>
      </c>
      <c r="J52" t="b">
        <f t="shared" ref="J52:J55" si="6">$I52&lt;&gt;"ダイレクト"</f>
        <v>0</v>
      </c>
    </row>
    <row r="53" spans="1:10" hidden="1" x14ac:dyDescent="0.4">
      <c r="A53" t="s">
        <v>611</v>
      </c>
      <c r="B53" t="s">
        <v>612</v>
      </c>
      <c r="C53" s="45" t="s">
        <v>11</v>
      </c>
      <c r="D53" s="46" t="s">
        <v>13</v>
      </c>
      <c r="E53" s="46" t="s">
        <v>4</v>
      </c>
      <c r="F53" t="str">
        <f>_xlfn.XLOOKUP($D53,RDSFIS対比表_VPSOHFU!$B$7:$B$50,RDSFIS対比表_VPSOHFU!W$7:W$50)</f>
        <v>RDSFIS</v>
      </c>
      <c r="G53" t="str">
        <f>_xlfn.XLOOKUP($D53,RDSFIS対比表_VPSOHFU!$B$7:$B$50,RDSFIS対比表_VPSOHFU!$X$7:$X$50)</f>
        <v>RSFQBNKB</v>
      </c>
      <c r="H53" t="str">
        <f>_xlfn.XLOOKUP($D53,RDSFIS対比表_VPSOHFU!$B$7:$B$50,RDSFIS対比表_VPSOHFU!Y$7:Y$50)</f>
        <v>便区分</v>
      </c>
      <c r="I53" t="str">
        <f>_xlfn.XLOOKUP($G53,RDSFIS_REABAT02リビルド方針!$C$2:$C$84,RDSFIS_REABAT02リビルド方針!D$2:D$84)</f>
        <v>ダイレクト</v>
      </c>
      <c r="J53" t="b">
        <f t="shared" si="6"/>
        <v>0</v>
      </c>
    </row>
    <row r="54" spans="1:10" hidden="1" x14ac:dyDescent="0.4">
      <c r="A54" t="s">
        <v>611</v>
      </c>
      <c r="B54" t="s">
        <v>612</v>
      </c>
      <c r="C54" s="45" t="s">
        <v>11</v>
      </c>
      <c r="D54" s="46" t="s">
        <v>18</v>
      </c>
      <c r="E54" s="46" t="s">
        <v>9</v>
      </c>
      <c r="F54" t="str">
        <f>_xlfn.XLOOKUP($D54,RDSFIS対比表_VPSOHFU!$B$7:$B$50,RDSFIS対比表_VPSOHFU!W$7:W$50)</f>
        <v>RDSFIS</v>
      </c>
      <c r="G54" t="str">
        <f>_xlfn.XLOOKUP($D54,RDSFIS対比表_VPSOHFU!$B$7:$B$50,RDSFIS対比表_VPSOHFU!$X$7:$X$50)</f>
        <v>RSFQYOCD</v>
      </c>
      <c r="H54" t="str">
        <f>_xlfn.XLOOKUP($D54,RDSFIS対比表_VPSOHFU!$B$7:$B$50,RDSFIS対比表_VPSOHFU!Y$7:Y$50)</f>
        <v>傭車コード</v>
      </c>
      <c r="I54" t="str">
        <f>_xlfn.XLOOKUP($G54,RDSFIS_REABAT02リビルド方針!$C$2:$C$84,RDSFIS_REABAT02リビルド方針!D$2:D$84)</f>
        <v>ダイレクトは追加時のみ
更新時はリアル２</v>
      </c>
      <c r="J54" t="b">
        <f t="shared" si="6"/>
        <v>1</v>
      </c>
    </row>
    <row r="55" spans="1:10" hidden="1" x14ac:dyDescent="0.4">
      <c r="A55" t="s">
        <v>611</v>
      </c>
      <c r="B55" t="s">
        <v>612</v>
      </c>
      <c r="C55" s="47" t="s">
        <v>11</v>
      </c>
      <c r="D55" s="48" t="s">
        <v>19</v>
      </c>
      <c r="E55" s="48" t="s">
        <v>10</v>
      </c>
      <c r="F55" t="str">
        <f>_xlfn.XLOOKUP($D55,RDSFIS対比表_VPSOHFU!$B$7:$B$50,RDSFIS対比表_VPSOHFU!W$7:W$50)</f>
        <v>RDSFIS</v>
      </c>
      <c r="G55" t="str">
        <f>_xlfn.XLOOKUP($D55,RDSFIS対比表_VPSOHFU!$B$7:$B$50,RDSFIS対比表_VPSOHFU!$X$7:$X$50)</f>
        <v>RSFQSHAA</v>
      </c>
      <c r="H55" t="str">
        <f>_xlfn.XLOOKUP($D55,RDSFIS対比表_VPSOHFU!$B$7:$B$50,RDSFIS対比表_VPSOHFU!Y$7:Y$50)</f>
        <v>積載社番</v>
      </c>
      <c r="I55" t="str">
        <f>_xlfn.XLOOKUP($G55,RDSFIS_REABAT02リビルド方針!$C$2:$C$84,RDSFIS_REABAT02リビルド方針!D$2:D$84)</f>
        <v>ダイレクト</v>
      </c>
      <c r="J55" t="b">
        <f t="shared" si="6"/>
        <v>0</v>
      </c>
    </row>
    <row r="56" spans="1:10" hidden="1" x14ac:dyDescent="0.4">
      <c r="A56" t="s">
        <v>611</v>
      </c>
      <c r="B56" t="s">
        <v>612</v>
      </c>
      <c r="C56" s="47" t="s">
        <v>11</v>
      </c>
      <c r="D56" s="48" t="s">
        <v>22</v>
      </c>
      <c r="E56" s="48" t="s">
        <v>23</v>
      </c>
      <c r="F56" t="str">
        <f>_xlfn.XLOOKUP($D56,RDSFIS対比表_VPSOHFU!$B$7:$B$50,RDSFIS対比表_VPSOHFU!W$7:W$50)</f>
        <v>RDSFIS</v>
      </c>
      <c r="G56" t="str">
        <f>_xlfn.XLOOKUP($D56,RDSFIS対比表_VPSOHFU!$B$7:$B$50,RDSFIS対比表_VPSOHFU!$X$7:$X$50)</f>
        <v>RSFQTOKB</v>
      </c>
      <c r="H56" t="str">
        <f>_xlfn.XLOOKUP($D56,RDSFIS対比表_VPSOHFU!$B$7:$B$50,RDSFIS対比表_VPSOHFU!Y$7:Y$50)</f>
        <v>到着済区分</v>
      </c>
      <c r="I56" t="str">
        <f>_xlfn.XLOOKUP($G56,RDSFIS_REABAT02リビルド方針!$C$2:$C$84,RDSFIS_REABAT02リビルド方針!D$2:D$84)</f>
        <v>ダイレクトは追加時のみ
更新時はリアル２</v>
      </c>
      <c r="J56" t="b">
        <f t="shared" ref="J56:J61" si="7">$I56&lt;&gt;"ダイレクト"</f>
        <v>1</v>
      </c>
    </row>
    <row r="57" spans="1:10" hidden="1" x14ac:dyDescent="0.4">
      <c r="A57" t="s">
        <v>611</v>
      </c>
      <c r="B57" t="s">
        <v>612</v>
      </c>
      <c r="C57" s="47" t="s">
        <v>12</v>
      </c>
      <c r="D57" s="48" t="s">
        <v>32</v>
      </c>
      <c r="E57" s="48" t="s">
        <v>30</v>
      </c>
      <c r="F57" t="str">
        <f>_xlfn.XLOOKUP($D57,RDSFIS対比表_VPSOHFU!$B$7:$B$50,RDSFIS対比表_VPSOHFU!W$7:W$50)</f>
        <v>RDSFIS</v>
      </c>
      <c r="G57" t="str">
        <f>_xlfn.XLOOKUP($D57,RDSFIS対比表_VPSOHFU!$B$7:$B$50,RDSFIS対比表_VPSOHFU!$X$7:$X$50)</f>
        <v>RSFQSREI</v>
      </c>
      <c r="H57" t="str">
        <f>_xlfn.XLOOKUP($D57,RDSFIS対比表_VPSOHFU!$B$7:$B$50,RDSFIS対比表_VPSOHFU!Y$7:Y$50)</f>
        <v>指令書ＮＯ</v>
      </c>
      <c r="I57" t="str">
        <f>_xlfn.XLOOKUP($G57,RDSFIS_REABAT02リビルド方針!$C$2:$C$84,RDSFIS_REABAT02リビルド方針!D$2:D$84)</f>
        <v>ダイレクトは追加時のみ
更新時はリアル２</v>
      </c>
      <c r="J57" t="b">
        <f t="shared" si="7"/>
        <v>1</v>
      </c>
    </row>
    <row r="58" spans="1:10" hidden="1" x14ac:dyDescent="0.4">
      <c r="A58" t="s">
        <v>611</v>
      </c>
      <c r="B58" t="s">
        <v>612</v>
      </c>
      <c r="C58" s="47" t="s">
        <v>11</v>
      </c>
      <c r="D58" s="48" t="s">
        <v>24</v>
      </c>
      <c r="E58" s="48" t="s">
        <v>0</v>
      </c>
      <c r="F58" t="str">
        <f>_xlfn.XLOOKUP($D58,RDSFIS対比表_VPSOHFU!$B$7:$B$50,RDSFIS対比表_VPSOHFU!W$7:W$50)</f>
        <v>RDSFIS</v>
      </c>
      <c r="G58" t="str">
        <f>_xlfn.XLOOKUP($D58,RDSFIS対比表_VPSOHFU!$B$7:$B$50,RDSFIS対比表_VPSOHFU!$X$7:$X$50)</f>
        <v>RSFQYMD1</v>
      </c>
      <c r="H58" t="str">
        <f>_xlfn.XLOOKUP($D58,RDSFIS対比表_VPSOHFU!$B$7:$B$50,RDSFIS対比表_VPSOHFU!Y$7:Y$50)</f>
        <v>発送年月日</v>
      </c>
      <c r="I58" t="str">
        <f>_xlfn.XLOOKUP($G58,RDSFIS_REABAT02リビルド方針!$C$2:$C$84,RDSFIS_REABAT02リビルド方針!D$2:D$84)</f>
        <v>ダイレクト</v>
      </c>
      <c r="J58" t="b">
        <f t="shared" si="7"/>
        <v>0</v>
      </c>
    </row>
    <row r="59" spans="1:10" hidden="1" x14ac:dyDescent="0.4">
      <c r="A59" t="s">
        <v>611</v>
      </c>
      <c r="B59" t="s">
        <v>612</v>
      </c>
      <c r="C59" s="47" t="s">
        <v>11</v>
      </c>
      <c r="D59" s="48" t="s">
        <v>25</v>
      </c>
      <c r="E59" s="48" t="s">
        <v>1</v>
      </c>
      <c r="F59" t="str">
        <f>_xlfn.XLOOKUP($D59,RDSFIS対比表_VPSOHFU!$B$7:$B$50,RDSFIS対比表_VPSOHFU!W$7:W$50)</f>
        <v>RDSFIS</v>
      </c>
      <c r="G59" t="str">
        <f>_xlfn.XLOOKUP($D59,RDSFIS対比表_VPSOHFU!$B$7:$B$50,RDSFIS対比表_VPSOHFU!$X$7:$X$50)</f>
        <v>RSFQHHM1</v>
      </c>
      <c r="H59" t="str">
        <f>_xlfn.XLOOKUP($D59,RDSFIS対比表_VPSOHFU!$B$7:$B$50,RDSFIS対比表_VPSOHFU!Y$7:Y$50)</f>
        <v>発送時分</v>
      </c>
      <c r="I59" t="str">
        <f>_xlfn.XLOOKUP($G59,RDSFIS_REABAT02リビルド方針!$C$2:$C$84,RDSFIS_REABAT02リビルド方針!D$2:D$84)</f>
        <v>ダイレクト</v>
      </c>
      <c r="J59" t="b">
        <f t="shared" si="7"/>
        <v>0</v>
      </c>
    </row>
    <row r="60" spans="1:10" hidden="1" x14ac:dyDescent="0.4">
      <c r="A60" t="s">
        <v>611</v>
      </c>
      <c r="B60" t="s">
        <v>612</v>
      </c>
      <c r="C60" s="47" t="s">
        <v>12</v>
      </c>
      <c r="D60" s="48" t="s">
        <v>35</v>
      </c>
      <c r="E60" s="48" t="s">
        <v>34</v>
      </c>
      <c r="F60" t="str">
        <f>_xlfn.XLOOKUP($D60,RDSFIS対比表_VPSOHFU!$B$7:$B$50,RDSFIS対比表_VPSOHFU!W$7:W$50)</f>
        <v>RDSFIS</v>
      </c>
      <c r="G60" t="str">
        <f>_xlfn.XLOOKUP($D60,RDSFIS対比表_VPSOHFU!$B$7:$B$50,RDSFIS対比表_VPSOHFU!$X$7:$X$50)</f>
        <v>RSFQHTCD</v>
      </c>
      <c r="H60" t="str">
        <f>_xlfn.XLOOKUP($D60,RDSFIS対比表_VPSOHFU!$B$7:$B$50,RDSFIS対比表_VPSOHFU!Y$7:Y$50)</f>
        <v>発店コート゛</v>
      </c>
      <c r="I60" t="str">
        <f>_xlfn.XLOOKUP($G60,RDSFIS_REABAT02リビルド方針!$C$2:$C$84,RDSFIS_REABAT02リビルド方針!D$2:D$84)</f>
        <v>ダイレクト</v>
      </c>
      <c r="J60" t="b">
        <f t="shared" si="7"/>
        <v>0</v>
      </c>
    </row>
    <row r="61" spans="1:10" hidden="1" x14ac:dyDescent="0.4">
      <c r="A61" t="s">
        <v>611</v>
      </c>
      <c r="B61" t="s">
        <v>612</v>
      </c>
      <c r="C61" s="47" t="s">
        <v>11</v>
      </c>
      <c r="D61" s="48" t="s">
        <v>26</v>
      </c>
      <c r="E61" s="48" t="s">
        <v>27</v>
      </c>
      <c r="F61" t="str">
        <f>_xlfn.XLOOKUP($D61,RDSFIS対比表_VPSOHFU!$B$7:$B$50,RDSFIS対比表_VPSOHFU!W$7:W$50)</f>
        <v>RDSFIS</v>
      </c>
      <c r="G61" t="str">
        <f>_xlfn.XLOOKUP($D61,RDSFIS対比表_VPSOHFU!$B$7:$B$50,RDSFIS対比表_VPSOHFU!$X$7:$X$50)</f>
        <v>RSFQHTCD</v>
      </c>
      <c r="H61" t="str">
        <f>_xlfn.XLOOKUP($D61,RDSFIS対比表_VPSOHFU!$B$7:$B$50,RDSFIS対比表_VPSOHFU!Y$7:Y$50)</f>
        <v>発店コート゛</v>
      </c>
      <c r="I61" t="str">
        <f>_xlfn.XLOOKUP($G61,RDSFIS_REABAT02リビルド方針!$C$2:$C$84,RDSFIS_REABAT02リビルド方針!D$2:D$84)</f>
        <v>ダイレクト</v>
      </c>
      <c r="J61" t="b">
        <f t="shared" si="7"/>
        <v>0</v>
      </c>
    </row>
    <row r="62" spans="1:10" hidden="1" x14ac:dyDescent="0.4">
      <c r="A62" t="s">
        <v>611</v>
      </c>
      <c r="B62" t="s">
        <v>612</v>
      </c>
      <c r="C62" s="45" t="s">
        <v>12</v>
      </c>
      <c r="D62" s="46" t="s">
        <v>38</v>
      </c>
      <c r="E62" s="46" t="s">
        <v>36</v>
      </c>
      <c r="F62" t="str">
        <f>_xlfn.XLOOKUP($D62,RDSFIS対比表_VPSOHFU!$B$7:$B$50,RDSFIS対比表_VPSOHFU!W$7:W$50)</f>
        <v>RDSFIS</v>
      </c>
      <c r="G62" t="str">
        <f>_xlfn.XLOOKUP($D62,RDSFIS対比表_VPSOHFU!$B$7:$B$50,RDSFIS対比表_VPSOHFU!$X$7:$X$50)</f>
        <v>RSFQHCCD</v>
      </c>
      <c r="H62" t="str">
        <f>_xlfn.XLOOKUP($D62,RDSFIS対比表_VPSOHFU!$B$7:$B$50,RDSFIS対比表_VPSOHFU!Y$7:Y$50)</f>
        <v>発地コート゛</v>
      </c>
      <c r="I62" t="str">
        <f>_xlfn.XLOOKUP($G62,RDSFIS_REABAT02リビルド方針!$C$2:$C$84,RDSFIS_REABAT02リビルド方針!D$2:D$84)</f>
        <v>ダイレクト</v>
      </c>
      <c r="J62" t="b">
        <f t="shared" ref="J62:J69" si="8">$I62&lt;&gt;"ダイレクト"</f>
        <v>0</v>
      </c>
    </row>
    <row r="63" spans="1:10" hidden="1" x14ac:dyDescent="0.4">
      <c r="A63" t="s">
        <v>611</v>
      </c>
      <c r="B63" t="s">
        <v>612</v>
      </c>
      <c r="C63" s="45" t="s">
        <v>12</v>
      </c>
      <c r="D63" s="46" t="s">
        <v>39</v>
      </c>
      <c r="E63" s="46" t="s">
        <v>41</v>
      </c>
      <c r="F63" t="str">
        <f>_xlfn.XLOOKUP($D63,RDSFIS対比表_VPSOHFU!$B$7:$B$50,RDSFIS対比表_VPSOHFU!W$7:W$50)</f>
        <v>RDSFIS</v>
      </c>
      <c r="G63" t="str">
        <f>_xlfn.XLOOKUP($D63,RDSFIS対比表_VPSOHFU!$B$7:$B$50,RDSFIS対比表_VPSOHFU!$X$7:$X$50)</f>
        <v>RSFQLSTN</v>
      </c>
      <c r="H63" t="str">
        <f>_xlfn.XLOOKUP($D63,RDSFIS対比表_VPSOHFU!$B$7:$B$50,RDSFIS対比表_VPSOHFU!Y$7:Y$50)</f>
        <v>最終扱店所コート゛</v>
      </c>
      <c r="I63" t="str">
        <f>_xlfn.XLOOKUP($G63,RDSFIS_REABAT02リビルド方針!$C$2:$C$84,RDSFIS_REABAT02リビルド方針!D$2:D$84)</f>
        <v>ダイレクト</v>
      </c>
      <c r="J63" t="b">
        <f t="shared" si="8"/>
        <v>0</v>
      </c>
    </row>
    <row r="64" spans="1:10" hidden="1" x14ac:dyDescent="0.4">
      <c r="A64" t="s">
        <v>611</v>
      </c>
      <c r="B64" t="s">
        <v>612</v>
      </c>
      <c r="C64" s="45" t="s">
        <v>12</v>
      </c>
      <c r="D64" s="46" t="s">
        <v>44</v>
      </c>
      <c r="E64" s="46" t="s">
        <v>42</v>
      </c>
      <c r="F64" t="str">
        <f>_xlfn.XLOOKUP($D64,RDSFIS対比表_VPSOHFU!$B$7:$B$50,RDSFIS対比表_VPSOHFU!W$7:W$50)</f>
        <v>RDSFIS</v>
      </c>
      <c r="G64" t="str">
        <f>_xlfn.XLOOKUP($D64,RDSFIS対比表_VPSOHFU!$B$7:$B$50,RDSFIS対比表_VPSOHFU!$X$7:$X$50)</f>
        <v>RSFQCCCD</v>
      </c>
      <c r="H64" t="str">
        <f>_xlfn.XLOOKUP($D64,RDSFIS対比表_VPSOHFU!$B$7:$B$50,RDSFIS対比表_VPSOHFU!Y$7:Y$50)</f>
        <v>着地コート゛</v>
      </c>
      <c r="I64" t="str">
        <f>_xlfn.XLOOKUP($G64,RDSFIS_REABAT02リビルド方針!$C$2:$C$84,RDSFIS_REABAT02リビルド方針!D$2:D$84)</f>
        <v>ダイレクト</v>
      </c>
      <c r="J64" t="b">
        <f t="shared" si="8"/>
        <v>0</v>
      </c>
    </row>
    <row r="65" spans="1:10" hidden="1" x14ac:dyDescent="0.4">
      <c r="A65" t="s">
        <v>611</v>
      </c>
      <c r="B65" t="s">
        <v>612</v>
      </c>
      <c r="C65" s="45" t="s">
        <v>12</v>
      </c>
      <c r="D65" s="46" t="s">
        <v>45</v>
      </c>
      <c r="E65" s="46" t="s">
        <v>46</v>
      </c>
      <c r="F65" t="str">
        <f>_xlfn.XLOOKUP($D65,RDSFIS対比表_VPSOHFU!$B$7:$B$50,RDSFIS対比表_VPSOHFU!W$7:W$50)</f>
        <v>RDSFIS</v>
      </c>
      <c r="G65" t="str">
        <f>_xlfn.XLOOKUP($D65,RDSFIS対比表_VPSOHFU!$B$7:$B$50,RDSFIS対比表_VPSOHFU!$X$7:$X$50)</f>
        <v>RSFQSHAA</v>
      </c>
      <c r="H65" t="str">
        <f>_xlfn.XLOOKUP($D65,RDSFIS対比表_VPSOHFU!$B$7:$B$50,RDSFIS対比表_VPSOHFU!Y$7:Y$50)</f>
        <v>積載社番</v>
      </c>
      <c r="I65" t="str">
        <f>_xlfn.XLOOKUP($G65,RDSFIS_REABAT02リビルド方針!$C$2:$C$84,RDSFIS_REABAT02リビルド方針!D$2:D$84)</f>
        <v>ダイレクト</v>
      </c>
      <c r="J65" t="b">
        <f t="shared" si="8"/>
        <v>0</v>
      </c>
    </row>
    <row r="66" spans="1:10" hidden="1" x14ac:dyDescent="0.4">
      <c r="A66" t="s">
        <v>611</v>
      </c>
      <c r="B66" t="s">
        <v>612</v>
      </c>
      <c r="C66" s="45" t="s">
        <v>12</v>
      </c>
      <c r="D66" s="46" t="s">
        <v>50</v>
      </c>
      <c r="E66" s="46" t="s">
        <v>48</v>
      </c>
      <c r="F66" t="str">
        <f>_xlfn.XLOOKUP($D66,RDSFIS対比表_VPSOHFU!$B$7:$B$50,RDSFIS対比表_VPSOHFU!W$7:W$50)</f>
        <v>RDSFIS</v>
      </c>
      <c r="G66" t="str">
        <f>_xlfn.XLOOKUP($D66,RDSFIS対比表_VPSOHFU!$B$7:$B$50,RDSFIS対比表_VPSOHFU!$X$7:$X$50)</f>
        <v>RSFQSHAB</v>
      </c>
      <c r="H66" t="str">
        <f>_xlfn.XLOOKUP($D66,RDSFIS対比表_VPSOHFU!$B$7:$B$50,RDSFIS対比表_VPSOHFU!Y$7:Y$50)</f>
        <v>セミトレ社番</v>
      </c>
      <c r="I66" t="str">
        <f>_xlfn.XLOOKUP($G66,RDSFIS_REABAT02リビルド方針!$C$2:$C$84,RDSFIS_REABAT02リビルド方針!D$2:D$84)</f>
        <v>更新箇所無し</v>
      </c>
      <c r="J66" t="b">
        <f t="shared" si="8"/>
        <v>1</v>
      </c>
    </row>
    <row r="67" spans="1:10" hidden="1" x14ac:dyDescent="0.4">
      <c r="A67" t="s">
        <v>611</v>
      </c>
      <c r="B67" t="s">
        <v>612</v>
      </c>
      <c r="C67" s="45" t="s">
        <v>12</v>
      </c>
      <c r="D67" s="46" t="s">
        <v>51</v>
      </c>
      <c r="E67" s="46" t="s">
        <v>52</v>
      </c>
      <c r="F67" t="str">
        <f>_xlfn.XLOOKUP($D67,RDSFIS対比表_VPSOHFU!$B$7:$B$50,RDSFIS対比表_VPSOHFU!W$7:W$50)</f>
        <v>RDSFIS</v>
      </c>
      <c r="G67" t="str">
        <f>_xlfn.XLOOKUP($D67,RDSFIS対比表_VPSOHFU!$B$7:$B$50,RDSFIS対比表_VPSOHFU!$X$7:$X$50)</f>
        <v>RSFQBNKB</v>
      </c>
      <c r="H67" t="str">
        <f>_xlfn.XLOOKUP($D67,RDSFIS対比表_VPSOHFU!$B$7:$B$50,RDSFIS対比表_VPSOHFU!Y$7:Y$50)</f>
        <v>便区分</v>
      </c>
      <c r="I67" t="str">
        <f>_xlfn.XLOOKUP($G67,RDSFIS_REABAT02リビルド方針!$C$2:$C$84,RDSFIS_REABAT02リビルド方針!D$2:D$84)</f>
        <v>ダイレクト</v>
      </c>
      <c r="J67" t="b">
        <f t="shared" si="8"/>
        <v>0</v>
      </c>
    </row>
    <row r="68" spans="1:10" hidden="1" x14ac:dyDescent="0.4">
      <c r="A68" t="s">
        <v>611</v>
      </c>
      <c r="B68" t="s">
        <v>612</v>
      </c>
      <c r="C68" s="45" t="s">
        <v>12</v>
      </c>
      <c r="D68" s="46" t="s">
        <v>55</v>
      </c>
      <c r="E68" s="46" t="s">
        <v>53</v>
      </c>
      <c r="F68" t="str">
        <f>_xlfn.XLOOKUP($D68,RDSFIS対比表_VPSOHFU!$B$7:$B$50,RDSFIS対比表_VPSOHFU!W$7:W$50)</f>
        <v>RDSFIS</v>
      </c>
      <c r="G68" t="str">
        <f>_xlfn.XLOOKUP($D68,RDSFIS対比表_VPSOHFU!$B$7:$B$50,RDSFIS対比表_VPSOHFU!$X$7:$X$50)</f>
        <v>RSFQFKJK</v>
      </c>
      <c r="H68" t="str">
        <f>_xlfn.XLOOKUP($D68,RDSFIS対比表_VPSOHFU!$B$7:$B$50,RDSFIS対比表_VPSOHFU!Y$7:Y$50)</f>
        <v>直集</v>
      </c>
      <c r="I68" t="str">
        <f>_xlfn.XLOOKUP($G68,RDSFIS_REABAT02リビルド方針!$C$2:$C$84,RDSFIS_REABAT02リビルド方針!D$2:D$84)</f>
        <v>リアル２</v>
      </c>
      <c r="J68" t="b">
        <f t="shared" si="8"/>
        <v>1</v>
      </c>
    </row>
    <row r="69" spans="1:10" hidden="1" x14ac:dyDescent="0.4">
      <c r="A69" t="s">
        <v>611</v>
      </c>
      <c r="B69" t="s">
        <v>612</v>
      </c>
      <c r="C69" s="47" t="s">
        <v>12</v>
      </c>
      <c r="D69" s="48" t="s">
        <v>57</v>
      </c>
      <c r="E69" s="48" t="s">
        <v>58</v>
      </c>
      <c r="F69" t="str">
        <f>_xlfn.XLOOKUP($D69,RDSFIS対比表_VPSOHFU!$B$7:$B$50,RDSFIS対比表_VPSOHFU!W$7:W$50)</f>
        <v>RDSFIS</v>
      </c>
      <c r="G69" t="str">
        <f>_xlfn.XLOOKUP($D69,RDSFIS対比表_VPSOHFU!$B$7:$B$50,RDSFIS対比表_VPSOHFU!$X$7:$X$50)</f>
        <v>RSFQQEKI</v>
      </c>
      <c r="H69" t="str">
        <f>_xlfn.XLOOKUP($D69,RDSFIS対比表_VPSOHFU!$B$7:$B$50,RDSFIS対比表_VPSOHFU!Y$7:Y$50)</f>
        <v>積区分</v>
      </c>
      <c r="I69" t="str">
        <f>_xlfn.XLOOKUP($G69,RDSFIS_REABAT02リビルド方針!$C$2:$C$84,RDSFIS_REABAT02リビルド方針!D$2:D$84)</f>
        <v>ダイレクト</v>
      </c>
      <c r="J69" t="b">
        <f t="shared" si="8"/>
        <v>0</v>
      </c>
    </row>
    <row r="70" spans="1:10" hidden="1" x14ac:dyDescent="0.4">
      <c r="A70" t="s">
        <v>611</v>
      </c>
      <c r="B70" t="s">
        <v>612</v>
      </c>
      <c r="C70" s="45" t="s">
        <v>12</v>
      </c>
      <c r="D70" s="46" t="s">
        <v>613</v>
      </c>
      <c r="E70" s="46" t="s">
        <v>7</v>
      </c>
      <c r="F70" t="str">
        <f>_xlfn.XLOOKUP($D70,RDSFIS対比表_VPSOHFU!$B$7:$B$50,RDSFIS対比表_VPSOHFU!W$7:W$50)</f>
        <v>RDSFIS</v>
      </c>
      <c r="G70" t="str">
        <f>_xlfn.XLOOKUP($D70,RDSFIS対比表_VPSOHFU!$B$7:$B$50,RDSFIS対比表_VPSOHFU!$X$7:$X$50)</f>
        <v>RSFQJONC</v>
      </c>
      <c r="H70" t="str">
        <f>_xlfn.XLOOKUP($D70,RDSFIS対比表_VPSOHFU!$B$7:$B$50,RDSFIS対比表_VPSOHFU!Y$7:Y$50)</f>
        <v>直卸他社コード</v>
      </c>
      <c r="I70" t="str">
        <f>_xlfn.XLOOKUP($G70,RDSFIS_REABAT02リビルド方針!$C$2:$C$84,RDSFIS_REABAT02リビルド方針!D$2:D$84)</f>
        <v>ダイレクトは追加時のみ
更新時はリアル２</v>
      </c>
      <c r="J70" t="b">
        <f t="shared" ref="J70:J71" si="9">$I70&lt;&gt;"ダイレクト"</f>
        <v>1</v>
      </c>
    </row>
    <row r="71" spans="1:10" hidden="1" x14ac:dyDescent="0.4">
      <c r="A71" t="s">
        <v>611</v>
      </c>
      <c r="B71" t="s">
        <v>612</v>
      </c>
      <c r="C71" s="47" t="s">
        <v>11</v>
      </c>
      <c r="D71" s="48" t="s">
        <v>14</v>
      </c>
      <c r="E71" s="48" t="s">
        <v>6</v>
      </c>
      <c r="F71" t="str">
        <f>_xlfn.XLOOKUP($D71,RDSFIS対比表_VPSOHFU!$B$7:$B$50,RDSFIS対比表_VPSOHFU!W$7:W$50)</f>
        <v>RDSFIS</v>
      </c>
      <c r="G71" t="str">
        <f>_xlfn.XLOOKUP($D71,RDSFIS対比表_VPSOHFU!$B$7:$B$50,RDSFIS対比表_VPSOHFU!$X$7:$X$50)</f>
        <v>RSFQJONC</v>
      </c>
      <c r="H71" t="str">
        <f>_xlfn.XLOOKUP($D71,RDSFIS対比表_VPSOHFU!$B$7:$B$50,RDSFIS対比表_VPSOHFU!Y$7:Y$50)</f>
        <v>直卸他社コード</v>
      </c>
      <c r="I71" t="str">
        <f>_xlfn.XLOOKUP($G71,RDSFIS_REABAT02リビルド方針!$C$2:$C$84,RDSFIS_REABAT02リビルド方針!D$2:D$84)</f>
        <v>ダイレクトは追加時のみ
更新時はリアル２</v>
      </c>
      <c r="J71" t="b">
        <f t="shared" si="9"/>
        <v>1</v>
      </c>
    </row>
    <row r="72" spans="1:10" hidden="1" x14ac:dyDescent="0.4">
      <c r="A72" t="s">
        <v>614</v>
      </c>
      <c r="B72" t="s">
        <v>615</v>
      </c>
      <c r="C72" s="3" t="s">
        <v>11</v>
      </c>
      <c r="D72" s="1" t="s">
        <v>13</v>
      </c>
      <c r="E72" s="1" t="s">
        <v>4</v>
      </c>
      <c r="F72" t="str">
        <f>_xlfn.XLOOKUP($D72,RDSFIS対比表_VPSOHFU!$B$7:$B$50,RDSFIS対比表_VPSOHFU!W$7:W$50)</f>
        <v>RDSFIS</v>
      </c>
      <c r="G72" t="str">
        <f>_xlfn.XLOOKUP($D72,RDSFIS対比表_VPSOHFU!$B$7:$B$50,RDSFIS対比表_VPSOHFU!$X$7:$X$50)</f>
        <v>RSFQBNKB</v>
      </c>
      <c r="H72" t="str">
        <f>_xlfn.XLOOKUP($D72,RDSFIS対比表_VPSOHFU!$B$7:$B$50,RDSFIS対比表_VPSOHFU!Y$7:Y$50)</f>
        <v>便区分</v>
      </c>
      <c r="I72" t="str">
        <f>_xlfn.XLOOKUP($G72,RDSFIS_REABAT02リビルド方針!$C$2:$C$84,RDSFIS_REABAT02リビルド方針!D$2:D$84)</f>
        <v>ダイレクト</v>
      </c>
      <c r="J72" t="b">
        <f>$I72&lt;&gt;"ダイレクト"</f>
        <v>0</v>
      </c>
    </row>
    <row r="73" spans="1:10" hidden="1" x14ac:dyDescent="0.4">
      <c r="A73" t="s">
        <v>614</v>
      </c>
      <c r="B73" t="s">
        <v>615</v>
      </c>
      <c r="C73" s="47" t="s">
        <v>11</v>
      </c>
      <c r="D73" s="48" t="s">
        <v>207</v>
      </c>
      <c r="E73" s="48" t="s">
        <v>5</v>
      </c>
      <c r="F73" t="str">
        <f>_xlfn.XLOOKUP($D73,RDSFIS対比表_VPSOHFU!$B$7:$B$50,RDSFIS対比表_VPSOHFU!W$7:W$50)</f>
        <v>RDSFIS</v>
      </c>
      <c r="G73" t="str">
        <f>_xlfn.XLOOKUP($D73,RDSFIS対比表_VPSOHFU!$B$7:$B$50,RDSFIS対比表_VPSOHFU!$X$7:$X$50)</f>
        <v>RSFQSAGK</v>
      </c>
      <c r="H73" t="str">
        <f>_xlfn.XLOOKUP($D73,RDSFIS対比表_VPSOHFU!$B$7:$B$50,RDSFIS対比表_VPSOHFU!Y$7:Y$50)</f>
        <v>差額区分</v>
      </c>
      <c r="I73" t="str">
        <f>_xlfn.XLOOKUP($G73,RDSFIS_REABAT02リビルド方針!$C$2:$C$84,RDSFIS_REABAT02リビルド方針!D$2:D$84)</f>
        <v>ダイレクト</v>
      </c>
      <c r="J73" t="b">
        <f>$I73&lt;&gt;"ダイレクト"</f>
        <v>0</v>
      </c>
    </row>
    <row r="74" spans="1:10" hidden="1" x14ac:dyDescent="0.4">
      <c r="A74" t="s">
        <v>614</v>
      </c>
      <c r="B74" t="s">
        <v>615</v>
      </c>
      <c r="C74" s="45" t="s">
        <v>11</v>
      </c>
      <c r="D74" s="46" t="s">
        <v>17</v>
      </c>
      <c r="E74" s="46" t="s">
        <v>8</v>
      </c>
      <c r="F74" t="str">
        <f>_xlfn.XLOOKUP($D74,RDSFIS対比表_VPSOHFU!$B$7:$B$50,RDSFIS対比表_VPSOHFU!W$7:W$50)</f>
        <v>RDSFIS</v>
      </c>
      <c r="G74" t="str">
        <f>_xlfn.XLOOKUP($D74,RDSFIS対比表_VPSOHFU!$B$7:$B$50,RDSFIS対比表_VPSOHFU!$X$7:$X$50)</f>
        <v>RSFQTOYO</v>
      </c>
      <c r="H74" t="str">
        <f>_xlfn.XLOOKUP($D74,RDSFIS対比表_VPSOHFU!$B$7:$B$50,RDSFIS対比表_VPSOHFU!Y$7:Y$50)</f>
        <v>到着予定年月日</v>
      </c>
      <c r="I74" t="str">
        <f>_xlfn.XLOOKUP($G74,RDSFIS_REABAT02リビルド方針!$C$2:$C$84,RDSFIS_REABAT02リビルド方針!D$2:D$84)</f>
        <v>ダイレクト</v>
      </c>
      <c r="J74" t="b">
        <f t="shared" ref="J74:J75" si="10">$I74&lt;&gt;"ダイレクト"</f>
        <v>0</v>
      </c>
    </row>
    <row r="75" spans="1:10" hidden="1" x14ac:dyDescent="0.4">
      <c r="A75" t="s">
        <v>614</v>
      </c>
      <c r="B75" t="s">
        <v>615</v>
      </c>
      <c r="C75" s="47" t="s">
        <v>11</v>
      </c>
      <c r="D75" s="48" t="s">
        <v>13</v>
      </c>
      <c r="E75" s="48" t="s">
        <v>4</v>
      </c>
      <c r="F75" t="str">
        <f>_xlfn.XLOOKUP($D75,RDSFIS対比表_VPSOHFU!$B$7:$B$50,RDSFIS対比表_VPSOHFU!W$7:W$50)</f>
        <v>RDSFIS</v>
      </c>
      <c r="G75" t="str">
        <f>_xlfn.XLOOKUP($D75,RDSFIS対比表_VPSOHFU!$B$7:$B$50,RDSFIS対比表_VPSOHFU!$X$7:$X$50)</f>
        <v>RSFQBNKB</v>
      </c>
      <c r="H75" t="str">
        <f>_xlfn.XLOOKUP($D75,RDSFIS対比表_VPSOHFU!$B$7:$B$50,RDSFIS対比表_VPSOHFU!Y$7:Y$50)</f>
        <v>便区分</v>
      </c>
      <c r="I75" t="str">
        <f>_xlfn.XLOOKUP($G75,RDSFIS_REABAT02リビルド方針!$C$2:$C$84,RDSFIS_REABAT02リビルド方針!D$2:D$84)</f>
        <v>ダイレクト</v>
      </c>
      <c r="J75" t="b">
        <f t="shared" si="10"/>
        <v>0</v>
      </c>
    </row>
    <row r="76" spans="1:10" hidden="1" x14ac:dyDescent="0.4">
      <c r="A76" t="s">
        <v>614</v>
      </c>
      <c r="B76" t="s">
        <v>615</v>
      </c>
      <c r="C76" s="47" t="s">
        <v>11</v>
      </c>
      <c r="D76" s="48" t="s">
        <v>22</v>
      </c>
      <c r="E76" s="48" t="s">
        <v>23</v>
      </c>
      <c r="F76" t="str">
        <f>_xlfn.XLOOKUP($D76,RDSFIS対比表_VPSOHFU!$B$7:$B$50,RDSFIS対比表_VPSOHFU!W$7:W$50)</f>
        <v>RDSFIS</v>
      </c>
      <c r="G76" t="str">
        <f>_xlfn.XLOOKUP($D76,RDSFIS対比表_VPSOHFU!$B$7:$B$50,RDSFIS対比表_VPSOHFU!$X$7:$X$50)</f>
        <v>RSFQTOKB</v>
      </c>
      <c r="H76" t="str">
        <f>_xlfn.XLOOKUP($D76,RDSFIS対比表_VPSOHFU!$B$7:$B$50,RDSFIS対比表_VPSOHFU!Y$7:Y$50)</f>
        <v>到着済区分</v>
      </c>
      <c r="I76" t="str">
        <f>_xlfn.XLOOKUP($G76,RDSFIS_REABAT02リビルド方針!$C$2:$C$84,RDSFIS_REABAT02リビルド方針!D$2:D$84)</f>
        <v>ダイレクトは追加時のみ
更新時はリアル２</v>
      </c>
      <c r="J76" t="b">
        <f>$I76&lt;&gt;"ダイレクト"</f>
        <v>1</v>
      </c>
    </row>
    <row r="77" spans="1:10" hidden="1" x14ac:dyDescent="0.4">
      <c r="A77" t="s">
        <v>614</v>
      </c>
      <c r="B77" t="s">
        <v>615</v>
      </c>
      <c r="C77" s="47" t="s">
        <v>12</v>
      </c>
      <c r="D77" s="48" t="s">
        <v>32</v>
      </c>
      <c r="E77" s="48" t="s">
        <v>30</v>
      </c>
      <c r="F77" t="str">
        <f>_xlfn.XLOOKUP($D77,RDSFIS対比表_VPSOHFU!$B$7:$B$50,RDSFIS対比表_VPSOHFU!W$7:W$50)</f>
        <v>RDSFIS</v>
      </c>
      <c r="G77" t="str">
        <f>_xlfn.XLOOKUP($D77,RDSFIS対比表_VPSOHFU!$B$7:$B$50,RDSFIS対比表_VPSOHFU!$X$7:$X$50)</f>
        <v>RSFQSREI</v>
      </c>
      <c r="H77" t="str">
        <f>_xlfn.XLOOKUP($D77,RDSFIS対比表_VPSOHFU!$B$7:$B$50,RDSFIS対比表_VPSOHFU!Y$7:Y$50)</f>
        <v>指令書ＮＯ</v>
      </c>
      <c r="I77" t="str">
        <f>_xlfn.XLOOKUP($G77,RDSFIS_REABAT02リビルド方針!$C$2:$C$84,RDSFIS_REABAT02リビルド方針!D$2:D$84)</f>
        <v>ダイレクトは追加時のみ
更新時はリアル２</v>
      </c>
      <c r="J77" t="b">
        <f>$I77&lt;&gt;"ダイレクト"</f>
        <v>1</v>
      </c>
    </row>
    <row r="78" spans="1:10" hidden="1" x14ac:dyDescent="0.4">
      <c r="A78" t="s">
        <v>614</v>
      </c>
      <c r="B78" t="s">
        <v>615</v>
      </c>
      <c r="C78" s="47" t="s">
        <v>11</v>
      </c>
      <c r="D78" s="48" t="s">
        <v>24</v>
      </c>
      <c r="E78" s="48" t="s">
        <v>0</v>
      </c>
      <c r="F78" t="str">
        <f>_xlfn.XLOOKUP($D78,RDSFIS対比表_VPSOHFU!$B$7:$B$50,RDSFIS対比表_VPSOHFU!W$7:W$50)</f>
        <v>RDSFIS</v>
      </c>
      <c r="G78" t="str">
        <f>_xlfn.XLOOKUP($D78,RDSFIS対比表_VPSOHFU!$B$7:$B$50,RDSFIS対比表_VPSOHFU!$X$7:$X$50)</f>
        <v>RSFQYMD1</v>
      </c>
      <c r="H78" t="str">
        <f>_xlfn.XLOOKUP($D78,RDSFIS対比表_VPSOHFU!$B$7:$B$50,RDSFIS対比表_VPSOHFU!Y$7:Y$50)</f>
        <v>発送年月日</v>
      </c>
      <c r="I78" t="str">
        <f>_xlfn.XLOOKUP($G78,RDSFIS_REABAT02リビルド方針!$C$2:$C$84,RDSFIS_REABAT02リビルド方針!D$2:D$84)</f>
        <v>ダイレクト</v>
      </c>
      <c r="J78" t="b">
        <f>$I78&lt;&gt;"ダイレクト"</f>
        <v>0</v>
      </c>
    </row>
    <row r="79" spans="1:10" hidden="1" x14ac:dyDescent="0.4">
      <c r="A79" t="s">
        <v>614</v>
      </c>
      <c r="B79" t="s">
        <v>615</v>
      </c>
      <c r="C79" s="47" t="s">
        <v>11</v>
      </c>
      <c r="D79" s="48" t="s">
        <v>25</v>
      </c>
      <c r="E79" s="48" t="s">
        <v>1</v>
      </c>
      <c r="F79" t="str">
        <f>_xlfn.XLOOKUP($D79,RDSFIS対比表_VPSOHFU!$B$7:$B$50,RDSFIS対比表_VPSOHFU!W$7:W$50)</f>
        <v>RDSFIS</v>
      </c>
      <c r="G79" t="str">
        <f>_xlfn.XLOOKUP($D79,RDSFIS対比表_VPSOHFU!$B$7:$B$50,RDSFIS対比表_VPSOHFU!$X$7:$X$50)</f>
        <v>RSFQHHM1</v>
      </c>
      <c r="H79" t="str">
        <f>_xlfn.XLOOKUP($D79,RDSFIS対比表_VPSOHFU!$B$7:$B$50,RDSFIS対比表_VPSOHFU!Y$7:Y$50)</f>
        <v>発送時分</v>
      </c>
      <c r="I79" t="str">
        <f>_xlfn.XLOOKUP($G79,RDSFIS_REABAT02リビルド方針!$C$2:$C$84,RDSFIS_REABAT02リビルド方針!D$2:D$84)</f>
        <v>ダイレクト</v>
      </c>
      <c r="J79" t="b">
        <f>$I79&lt;&gt;"ダイレクト"</f>
        <v>0</v>
      </c>
    </row>
    <row r="80" spans="1:10" hidden="1" x14ac:dyDescent="0.4">
      <c r="A80" t="s">
        <v>614</v>
      </c>
      <c r="B80" t="s">
        <v>615</v>
      </c>
      <c r="C80" s="45" t="s">
        <v>12</v>
      </c>
      <c r="D80" s="46" t="s">
        <v>35</v>
      </c>
      <c r="E80" s="46" t="s">
        <v>34</v>
      </c>
      <c r="F80" t="str">
        <f>_xlfn.XLOOKUP($D80,RDSFIS対比表_VPSOHFU!$B$7:$B$50,RDSFIS対比表_VPSOHFU!W$7:W$50)</f>
        <v>RDSFIS</v>
      </c>
      <c r="G80" t="str">
        <f>_xlfn.XLOOKUP($D80,RDSFIS対比表_VPSOHFU!$B$7:$B$50,RDSFIS対比表_VPSOHFU!$X$7:$X$50)</f>
        <v>RSFQHTCD</v>
      </c>
      <c r="H80" t="str">
        <f>_xlfn.XLOOKUP($D80,RDSFIS対比表_VPSOHFU!$B$7:$B$50,RDSFIS対比表_VPSOHFU!Y$7:Y$50)</f>
        <v>発店コート゛</v>
      </c>
      <c r="I80" t="str">
        <f>_xlfn.XLOOKUP($G80,RDSFIS_REABAT02リビルド方針!$C$2:$C$84,RDSFIS_REABAT02リビルド方針!D$2:D$84)</f>
        <v>ダイレクト</v>
      </c>
      <c r="J80" t="b">
        <f t="shared" ref="J80:J85" si="11">$I80&lt;&gt;"ダイレクト"</f>
        <v>0</v>
      </c>
    </row>
    <row r="81" spans="1:10" hidden="1" x14ac:dyDescent="0.4">
      <c r="A81" t="s">
        <v>614</v>
      </c>
      <c r="B81" t="s">
        <v>615</v>
      </c>
      <c r="C81" s="45" t="s">
        <v>12</v>
      </c>
      <c r="D81" s="46" t="s">
        <v>38</v>
      </c>
      <c r="E81" s="46" t="s">
        <v>36</v>
      </c>
      <c r="F81" t="str">
        <f>_xlfn.XLOOKUP($D81,RDSFIS対比表_VPSOHFU!$B$7:$B$50,RDSFIS対比表_VPSOHFU!W$7:W$50)</f>
        <v>RDSFIS</v>
      </c>
      <c r="G81" t="str">
        <f>_xlfn.XLOOKUP($D81,RDSFIS対比表_VPSOHFU!$B$7:$B$50,RDSFIS対比表_VPSOHFU!$X$7:$X$50)</f>
        <v>RSFQHCCD</v>
      </c>
      <c r="H81" t="str">
        <f>_xlfn.XLOOKUP($D81,RDSFIS対比表_VPSOHFU!$B$7:$B$50,RDSFIS対比表_VPSOHFU!Y$7:Y$50)</f>
        <v>発地コート゛</v>
      </c>
      <c r="I81" t="str">
        <f>_xlfn.XLOOKUP($G81,RDSFIS_REABAT02リビルド方針!$C$2:$C$84,RDSFIS_REABAT02リビルド方針!D$2:D$84)</f>
        <v>ダイレクト</v>
      </c>
      <c r="J81" t="b">
        <f t="shared" si="11"/>
        <v>0</v>
      </c>
    </row>
    <row r="82" spans="1:10" hidden="1" x14ac:dyDescent="0.4">
      <c r="A82" t="s">
        <v>614</v>
      </c>
      <c r="B82" t="s">
        <v>615</v>
      </c>
      <c r="C82" s="45" t="s">
        <v>12</v>
      </c>
      <c r="D82" s="46" t="s">
        <v>39</v>
      </c>
      <c r="E82" s="46" t="s">
        <v>41</v>
      </c>
      <c r="F82" t="str">
        <f>_xlfn.XLOOKUP($D82,RDSFIS対比表_VPSOHFU!$B$7:$B$50,RDSFIS対比表_VPSOHFU!W$7:W$50)</f>
        <v>RDSFIS</v>
      </c>
      <c r="G82" t="str">
        <f>_xlfn.XLOOKUP($D82,RDSFIS対比表_VPSOHFU!$B$7:$B$50,RDSFIS対比表_VPSOHFU!$X$7:$X$50)</f>
        <v>RSFQLSTN</v>
      </c>
      <c r="H82" t="str">
        <f>_xlfn.XLOOKUP($D82,RDSFIS対比表_VPSOHFU!$B$7:$B$50,RDSFIS対比表_VPSOHFU!Y$7:Y$50)</f>
        <v>最終扱店所コート゛</v>
      </c>
      <c r="I82" t="str">
        <f>_xlfn.XLOOKUP($G82,RDSFIS_REABAT02リビルド方針!$C$2:$C$84,RDSFIS_REABAT02リビルド方針!D$2:D$84)</f>
        <v>ダイレクト</v>
      </c>
      <c r="J82" t="b">
        <f t="shared" si="11"/>
        <v>0</v>
      </c>
    </row>
    <row r="83" spans="1:10" hidden="1" x14ac:dyDescent="0.4">
      <c r="A83" t="s">
        <v>614</v>
      </c>
      <c r="B83" t="s">
        <v>615</v>
      </c>
      <c r="C83" s="45" t="s">
        <v>12</v>
      </c>
      <c r="D83" s="46" t="s">
        <v>44</v>
      </c>
      <c r="E83" s="46" t="s">
        <v>42</v>
      </c>
      <c r="F83" t="str">
        <f>_xlfn.XLOOKUP($D83,RDSFIS対比表_VPSOHFU!$B$7:$B$50,RDSFIS対比表_VPSOHFU!W$7:W$50)</f>
        <v>RDSFIS</v>
      </c>
      <c r="G83" t="str">
        <f>_xlfn.XLOOKUP($D83,RDSFIS対比表_VPSOHFU!$B$7:$B$50,RDSFIS対比表_VPSOHFU!$X$7:$X$50)</f>
        <v>RSFQCCCD</v>
      </c>
      <c r="H83" t="str">
        <f>_xlfn.XLOOKUP($D83,RDSFIS対比表_VPSOHFU!$B$7:$B$50,RDSFIS対比表_VPSOHFU!Y$7:Y$50)</f>
        <v>着地コート゛</v>
      </c>
      <c r="I83" t="str">
        <f>_xlfn.XLOOKUP($G83,RDSFIS_REABAT02リビルド方針!$C$2:$C$84,RDSFIS_REABAT02リビルド方針!D$2:D$84)</f>
        <v>ダイレクト</v>
      </c>
      <c r="J83" t="b">
        <f t="shared" si="11"/>
        <v>0</v>
      </c>
    </row>
    <row r="84" spans="1:10" hidden="1" x14ac:dyDescent="0.4">
      <c r="A84" t="s">
        <v>614</v>
      </c>
      <c r="B84" t="s">
        <v>615</v>
      </c>
      <c r="C84" s="45" t="s">
        <v>12</v>
      </c>
      <c r="D84" s="46" t="s">
        <v>597</v>
      </c>
      <c r="E84" s="46" t="s">
        <v>598</v>
      </c>
      <c r="F84" t="str">
        <f>_xlfn.XLOOKUP($D84,RDSFIS対比表_VPSOHFU!$B$7:$B$50,RDSFIS対比表_VPSOHFU!W$7:W$50)</f>
        <v>RDSFIS</v>
      </c>
      <c r="G84" t="str">
        <f>_xlfn.XLOOKUP($D84,RDSFIS対比表_VPSOHFU!$B$7:$B$50,RDSFIS対比表_VPSOHFU!$X$7:$X$50)</f>
        <v>RSFQYOCD</v>
      </c>
      <c r="H84" t="str">
        <f>_xlfn.XLOOKUP($D84,RDSFIS対比表_VPSOHFU!$B$7:$B$50,RDSFIS対比表_VPSOHFU!Y$7:Y$50)</f>
        <v>傭車コード</v>
      </c>
      <c r="I84" t="str">
        <f>_xlfn.XLOOKUP($G84,RDSFIS_REABAT02リビルド方針!$C$2:$C$84,RDSFIS_REABAT02リビルド方針!D$2:D$84)</f>
        <v>ダイレクトは追加時のみ
更新時はリアル２</v>
      </c>
      <c r="J84" t="b">
        <f t="shared" si="11"/>
        <v>1</v>
      </c>
    </row>
    <row r="85" spans="1:10" hidden="1" x14ac:dyDescent="0.4">
      <c r="A85" t="s">
        <v>614</v>
      </c>
      <c r="B85" t="s">
        <v>615</v>
      </c>
      <c r="C85" s="47" t="s">
        <v>12</v>
      </c>
      <c r="D85" s="48" t="s">
        <v>599</v>
      </c>
      <c r="E85" s="48" t="s">
        <v>600</v>
      </c>
      <c r="F85" t="str">
        <f>_xlfn.XLOOKUP($D85,RDSFIS対比表_VPSOHFU!$B$7:$B$50,RDSFIS対比表_VPSOHFU!W$7:W$50)</f>
        <v>RDSFIS</v>
      </c>
      <c r="G85" t="str">
        <f>_xlfn.XLOOKUP($D85,RDSFIS対比表_VPSOHFU!$B$7:$B$50,RDSFIS対比表_VPSOHFU!$X$7:$X$50)</f>
        <v>RSFQKKTI</v>
      </c>
      <c r="H85" t="str">
        <f>_xlfn.XLOOKUP($D85,RDSFIS対比表_VPSOHFU!$B$7:$B$50,RDSFIS対比表_VPSOHFU!Y$7:Y$50)</f>
        <v>形態</v>
      </c>
      <c r="I85" t="str">
        <f>_xlfn.XLOOKUP($G85,RDSFIS_REABAT02リビルド方針!$C$2:$C$84,RDSFIS_REABAT02リビルド方針!D$2:D$84)</f>
        <v>ダイレクトは追加時のみ
更新時はリアル２</v>
      </c>
      <c r="J85" t="b">
        <f t="shared" si="11"/>
        <v>1</v>
      </c>
    </row>
    <row r="86" spans="1:10" hidden="1" x14ac:dyDescent="0.4">
      <c r="A86" t="s">
        <v>614</v>
      </c>
      <c r="B86" t="s">
        <v>615</v>
      </c>
      <c r="C86" s="45" t="s">
        <v>12</v>
      </c>
      <c r="D86" s="46" t="s">
        <v>601</v>
      </c>
      <c r="E86" s="46" t="s">
        <v>602</v>
      </c>
      <c r="F86" t="str">
        <f>_xlfn.XLOOKUP($D86,RDSFIS対比表_VPSOHFU!$B$7:$B$50,RDSFIS対比表_VPSOHFU!W$7:W$50)</f>
        <v>RDSFIS</v>
      </c>
      <c r="G86" t="str">
        <f>_xlfn.XLOOKUP($D86,RDSFIS対比表_VPSOHFU!$B$7:$B$50,RDSFIS対比表_VPSOHFU!$X$7:$X$50)</f>
        <v>RSFQKTGY</v>
      </c>
      <c r="H86" t="str">
        <f>_xlfn.XLOOKUP($D86,RDSFIS対比表_VPSOHFU!$B$7:$B$50,RDSFIS対比表_VPSOHFU!Y$7:Y$50)</f>
        <v>定額傭車料</v>
      </c>
      <c r="I86" t="str">
        <f>_xlfn.XLOOKUP($G86,RDSFIS_REABAT02リビルド方針!$C$2:$C$84,RDSFIS_REABAT02リビルド方針!D$2:D$84)</f>
        <v>ダイレクトは追加時のみ
更新時はリアル２</v>
      </c>
      <c r="J86" t="b">
        <f t="shared" ref="J86:J87" si="12">$I86&lt;&gt;"ダイレクト"</f>
        <v>1</v>
      </c>
    </row>
    <row r="87" spans="1:10" hidden="1" x14ac:dyDescent="0.4">
      <c r="A87" t="s">
        <v>614</v>
      </c>
      <c r="B87" t="s">
        <v>615</v>
      </c>
      <c r="C87" s="47" t="s">
        <v>11</v>
      </c>
      <c r="D87" s="48" t="s">
        <v>596</v>
      </c>
      <c r="E87" s="48" t="s">
        <v>148</v>
      </c>
      <c r="F87" t="str">
        <f>_xlfn.XLOOKUP($D87,RDSFIS対比表_VPSOHFU!$B$7:$B$50,RDSFIS対比表_VPSOHFU!W$7:W$50)</f>
        <v>RDSFIS</v>
      </c>
      <c r="G87" t="str">
        <f>_xlfn.XLOOKUP($D87,RDSFIS対比表_VPSOHFU!$B$7:$B$50,RDSFIS対比表_VPSOHFU!$X$7:$X$50)</f>
        <v>RSFQSHAA</v>
      </c>
      <c r="H87" t="str">
        <f>_xlfn.XLOOKUP($D87,RDSFIS対比表_VPSOHFU!$B$7:$B$50,RDSFIS対比表_VPSOHFU!Y$7:Y$50)</f>
        <v>積載社番</v>
      </c>
      <c r="I87" t="str">
        <f>_xlfn.XLOOKUP($G87,RDSFIS_REABAT02リビルド方針!$C$2:$C$84,RDSFIS_REABAT02リビルド方針!D$2:D$84)</f>
        <v>ダイレクト</v>
      </c>
      <c r="J87" t="b">
        <f t="shared" si="12"/>
        <v>0</v>
      </c>
    </row>
    <row r="88" spans="1:10" hidden="1" x14ac:dyDescent="0.4">
      <c r="A88" t="s">
        <v>614</v>
      </c>
      <c r="B88" t="s">
        <v>615</v>
      </c>
      <c r="C88" s="45" t="s">
        <v>12</v>
      </c>
      <c r="D88" s="46" t="s">
        <v>603</v>
      </c>
      <c r="E88" s="46" t="s">
        <v>604</v>
      </c>
      <c r="F88" t="str">
        <f>_xlfn.XLOOKUP($D88,RDSFIS対比表_VPSOHFU!$B$7:$B$50,RDSFIS対比表_VPSOHFU!W$7:W$50)</f>
        <v>RDSFIS</v>
      </c>
      <c r="G88" t="str">
        <f>_xlfn.XLOOKUP($D88,RDSFIS対比表_VPSOHFU!$B$7:$B$50,RDSFIS対比表_VPSOHFU!$X$7:$X$50)</f>
        <v>RSFQHYTO</v>
      </c>
      <c r="H88" t="str">
        <f>_xlfn.XLOOKUP($D88,RDSFIS対比表_VPSOHFU!$B$7:$B$50,RDSFIS対比表_VPSOHFU!Y$7:Y$50)</f>
        <v>標屯</v>
      </c>
      <c r="I88" t="str">
        <f>_xlfn.XLOOKUP($G88,RDSFIS_REABAT02リビルド方針!$C$2:$C$84,RDSFIS_REABAT02リビルド方針!D$2:D$84)</f>
        <v>ダイレクト</v>
      </c>
      <c r="J88" t="b">
        <f t="shared" ref="J88:J90" si="13">$I88&lt;&gt;"ダイレクト"</f>
        <v>0</v>
      </c>
    </row>
    <row r="89" spans="1:10" hidden="1" x14ac:dyDescent="0.4">
      <c r="A89" t="s">
        <v>614</v>
      </c>
      <c r="B89" t="s">
        <v>615</v>
      </c>
      <c r="C89" s="45" t="s">
        <v>12</v>
      </c>
      <c r="D89" s="46" t="s">
        <v>603</v>
      </c>
      <c r="E89" s="46" t="s">
        <v>604</v>
      </c>
      <c r="F89" t="str">
        <f>_xlfn.XLOOKUP($D89,RDSFIS対比表_VPSOHFU!$B$7:$B$50,RDSFIS対比表_VPSOHFU!W$7:W$50)</f>
        <v>RDSFIS</v>
      </c>
      <c r="G89" t="str">
        <f>_xlfn.XLOOKUP($D89,RDSFIS対比表_VPSOHFU!$B$7:$B$50,RDSFIS対比表_VPSOHFU!$X$7:$X$50)</f>
        <v>RSFQHYTO</v>
      </c>
      <c r="H89" t="str">
        <f>_xlfn.XLOOKUP($D89,RDSFIS対比表_VPSOHFU!$B$7:$B$50,RDSFIS対比表_VPSOHFU!Y$7:Y$50)</f>
        <v>標屯</v>
      </c>
      <c r="I89" t="str">
        <f>_xlfn.XLOOKUP($G89,RDSFIS_REABAT02リビルド方針!$C$2:$C$84,RDSFIS_REABAT02リビルド方針!D$2:D$84)</f>
        <v>ダイレクト</v>
      </c>
      <c r="J89" t="b">
        <f t="shared" si="13"/>
        <v>0</v>
      </c>
    </row>
    <row r="90" spans="1:10" hidden="1" x14ac:dyDescent="0.4">
      <c r="A90" t="s">
        <v>614</v>
      </c>
      <c r="B90" t="s">
        <v>615</v>
      </c>
      <c r="C90" s="47" t="s">
        <v>12</v>
      </c>
      <c r="D90" s="48" t="s">
        <v>605</v>
      </c>
      <c r="E90" s="48" t="s">
        <v>606</v>
      </c>
      <c r="F90" t="str">
        <f>_xlfn.XLOOKUP($D90,RDSFIS対比表_VPSOHFU!$B$7:$B$50,RDSFIS対比表_VPSOHFU!W$7:W$50)</f>
        <v>RDSFIS</v>
      </c>
      <c r="G90" t="str">
        <f>_xlfn.XLOOKUP($D90,RDSFIS対比表_VPSOHFU!$B$7:$B$50,RDSFIS対比表_VPSOHFU!$X$7:$X$50)</f>
        <v>RSFQOWKB</v>
      </c>
      <c r="H90" t="str">
        <f>_xlfn.XLOOKUP($D90,RDSFIS対比表_VPSOHFU!$B$7:$B$50,RDSFIS対比表_VPSOHFU!Y$7:Y$50)</f>
        <v>ｏｗ区分</v>
      </c>
      <c r="I90" t="str">
        <f>_xlfn.XLOOKUP($G90,RDSFIS_REABAT02リビルド方針!$C$2:$C$84,RDSFIS_REABAT02リビルド方針!D$2:D$84)</f>
        <v>ダイレクト</v>
      </c>
      <c r="J90" t="b">
        <f t="shared" si="13"/>
        <v>0</v>
      </c>
    </row>
    <row r="91" spans="1:10" hidden="1" x14ac:dyDescent="0.4">
      <c r="A91" t="s">
        <v>614</v>
      </c>
      <c r="B91" t="s">
        <v>615</v>
      </c>
      <c r="C91" s="45" t="s">
        <v>12</v>
      </c>
      <c r="D91" s="46" t="s">
        <v>55</v>
      </c>
      <c r="E91" s="46" t="s">
        <v>53</v>
      </c>
      <c r="F91" t="str">
        <f>_xlfn.XLOOKUP($D91,RDSFIS対比表_VPSOHFU!$B$7:$B$50,RDSFIS対比表_VPSOHFU!W$7:W$50)</f>
        <v>RDSFIS</v>
      </c>
      <c r="G91" t="str">
        <f>_xlfn.XLOOKUP($D91,RDSFIS対比表_VPSOHFU!$B$7:$B$50,RDSFIS対比表_VPSOHFU!$X$7:$X$50)</f>
        <v>RSFQFKJK</v>
      </c>
      <c r="H91" t="str">
        <f>_xlfn.XLOOKUP($D91,RDSFIS対比表_VPSOHFU!$B$7:$B$50,RDSFIS対比表_VPSOHFU!Y$7:Y$50)</f>
        <v>直集</v>
      </c>
      <c r="I91" t="str">
        <f>_xlfn.XLOOKUP($G91,RDSFIS_REABAT02リビルド方針!$C$2:$C$84,RDSFIS_REABAT02リビルド方針!D$2:D$84)</f>
        <v>リアル２</v>
      </c>
      <c r="J91" t="b">
        <f t="shared" ref="J91:J92" si="14">$I91&lt;&gt;"ダイレクト"</f>
        <v>1</v>
      </c>
    </row>
    <row r="92" spans="1:10" hidden="1" x14ac:dyDescent="0.4">
      <c r="A92" t="s">
        <v>614</v>
      </c>
      <c r="B92" t="s">
        <v>615</v>
      </c>
      <c r="C92" s="47" t="s">
        <v>12</v>
      </c>
      <c r="D92" s="48" t="s">
        <v>607</v>
      </c>
      <c r="E92" s="48" t="s">
        <v>608</v>
      </c>
      <c r="F92" t="str">
        <f>_xlfn.XLOOKUP($D92,RDSFIS対比表_VPSOHFU!$B$7:$B$50,RDSFIS対比表_VPSOHFU!W$7:W$50)</f>
        <v>RDSFIS</v>
      </c>
      <c r="G92" t="str">
        <f>_xlfn.XLOOKUP($D92,RDSFIS対比表_VPSOHFU!$B$7:$B$50,RDSFIS対比表_VPSOHFU!$X$7:$X$50)</f>
        <v>RSFQQHKN</v>
      </c>
      <c r="H92" t="str">
        <f>_xlfn.XLOOKUP($D92,RDSFIS対比表_VPSOHFU!$B$7:$B$50,RDSFIS対比表_VPSOHFU!Y$7:Y$50)</f>
        <v>一車保険料</v>
      </c>
      <c r="I92" t="str">
        <f>_xlfn.XLOOKUP($G92,RDSFIS_REABAT02リビルド方針!$C$2:$C$84,RDSFIS_REABAT02リビルド方針!D$2:D$84)</f>
        <v>ダイレクト</v>
      </c>
      <c r="J92" t="b">
        <f t="shared" si="14"/>
        <v>0</v>
      </c>
    </row>
    <row r="93" spans="1:10" hidden="1" x14ac:dyDescent="0.4">
      <c r="A93" t="s">
        <v>614</v>
      </c>
      <c r="B93" t="s">
        <v>615</v>
      </c>
      <c r="C93" s="45" t="s">
        <v>12</v>
      </c>
      <c r="D93" s="46" t="s">
        <v>613</v>
      </c>
      <c r="E93" s="46" t="s">
        <v>7</v>
      </c>
      <c r="F93" t="str">
        <f>_xlfn.XLOOKUP($D93,RDSFIS対比表_VPSOHFU!$B$7:$B$50,RDSFIS対比表_VPSOHFU!W$7:W$50)</f>
        <v>RDSFIS</v>
      </c>
      <c r="G93" t="str">
        <f>_xlfn.XLOOKUP($D93,RDSFIS対比表_VPSOHFU!$B$7:$B$50,RDSFIS対比表_VPSOHFU!$X$7:$X$50)</f>
        <v>RSFQJONC</v>
      </c>
      <c r="H93" t="str">
        <f>_xlfn.XLOOKUP($D93,RDSFIS対比表_VPSOHFU!$B$7:$B$50,RDSFIS対比表_VPSOHFU!Y$7:Y$50)</f>
        <v>直卸他社コード</v>
      </c>
      <c r="I93" t="str">
        <f>_xlfn.XLOOKUP($G93,RDSFIS_REABAT02リビルド方針!$C$2:$C$84,RDSFIS_REABAT02リビルド方針!D$2:D$84)</f>
        <v>ダイレクトは追加時のみ
更新時はリアル２</v>
      </c>
      <c r="J93" t="b">
        <f t="shared" ref="J93:J94" si="15">$I93&lt;&gt;"ダイレクト"</f>
        <v>1</v>
      </c>
    </row>
    <row r="94" spans="1:10" hidden="1" x14ac:dyDescent="0.4">
      <c r="A94" t="s">
        <v>614</v>
      </c>
      <c r="B94" t="s">
        <v>615</v>
      </c>
      <c r="C94" s="47" t="s">
        <v>11</v>
      </c>
      <c r="D94" s="48" t="s">
        <v>14</v>
      </c>
      <c r="E94" s="48" t="s">
        <v>6</v>
      </c>
      <c r="F94" t="str">
        <f>_xlfn.XLOOKUP($D94,RDSFIS対比表_VPSOHFU!$B$7:$B$50,RDSFIS対比表_VPSOHFU!W$7:W$50)</f>
        <v>RDSFIS</v>
      </c>
      <c r="G94" t="str">
        <f>_xlfn.XLOOKUP($D94,RDSFIS対比表_VPSOHFU!$B$7:$B$50,RDSFIS対比表_VPSOHFU!$X$7:$X$50)</f>
        <v>RSFQJONC</v>
      </c>
      <c r="H94" t="str">
        <f>_xlfn.XLOOKUP($D94,RDSFIS対比表_VPSOHFU!$B$7:$B$50,RDSFIS対比表_VPSOHFU!Y$7:Y$50)</f>
        <v>直卸他社コード</v>
      </c>
      <c r="I94" t="str">
        <f>_xlfn.XLOOKUP($G94,RDSFIS_REABAT02リビルド方針!$C$2:$C$84,RDSFIS_REABAT02リビルド方針!D$2:D$84)</f>
        <v>ダイレクトは追加時のみ
更新時はリアル２</v>
      </c>
      <c r="J94" t="b">
        <f t="shared" si="15"/>
        <v>1</v>
      </c>
    </row>
    <row r="95" spans="1:10" hidden="1" x14ac:dyDescent="0.4">
      <c r="A95" t="s">
        <v>614</v>
      </c>
      <c r="B95" t="s">
        <v>615</v>
      </c>
      <c r="C95" s="45" t="s">
        <v>11</v>
      </c>
      <c r="D95" s="46" t="s">
        <v>207</v>
      </c>
      <c r="E95" s="46" t="s">
        <v>5</v>
      </c>
      <c r="F95" t="str">
        <f>_xlfn.XLOOKUP($D95,RDSFIS対比表_VPSOHFU!$B$7:$B$50,RDSFIS対比表_VPSOHFU!W$7:W$50)</f>
        <v>RDSFIS</v>
      </c>
      <c r="G95" t="str">
        <f>_xlfn.XLOOKUP($D95,RDSFIS対比表_VPSOHFU!$B$7:$B$50,RDSFIS対比表_VPSOHFU!$X$7:$X$50)</f>
        <v>RSFQSAGK</v>
      </c>
      <c r="H95" t="str">
        <f>_xlfn.XLOOKUP($D95,RDSFIS対比表_VPSOHFU!$B$7:$B$50,RDSFIS対比表_VPSOHFU!Y$7:Y$50)</f>
        <v>差額区分</v>
      </c>
      <c r="I95" t="str">
        <f>_xlfn.XLOOKUP($G95,RDSFIS_REABAT02リビルド方針!$C$2:$C$84,RDSFIS_REABAT02リビルド方針!D$2:D$84)</f>
        <v>ダイレクト</v>
      </c>
      <c r="J95" t="b">
        <f t="shared" ref="J95:J100" si="16">$I95&lt;&gt;"ダイレクト"</f>
        <v>0</v>
      </c>
    </row>
    <row r="96" spans="1:10" hidden="1" x14ac:dyDescent="0.4">
      <c r="A96" t="s">
        <v>614</v>
      </c>
      <c r="B96" t="s">
        <v>615</v>
      </c>
      <c r="C96" s="45" t="s">
        <v>11</v>
      </c>
      <c r="D96" s="46" t="s">
        <v>24</v>
      </c>
      <c r="E96" s="46" t="s">
        <v>0</v>
      </c>
      <c r="F96" t="str">
        <f>_xlfn.XLOOKUP($D96,RDSFIS対比表_VPSOHFU!$B$7:$B$50,RDSFIS対比表_VPSOHFU!W$7:W$50)</f>
        <v>RDSFIS</v>
      </c>
      <c r="G96" t="str">
        <f>_xlfn.XLOOKUP($D96,RDSFIS対比表_VPSOHFU!$B$7:$B$50,RDSFIS対比表_VPSOHFU!$X$7:$X$50)</f>
        <v>RSFQYMD1</v>
      </c>
      <c r="H96" t="str">
        <f>_xlfn.XLOOKUP($D96,RDSFIS対比表_VPSOHFU!$B$7:$B$50,RDSFIS対比表_VPSOHFU!Y$7:Y$50)</f>
        <v>発送年月日</v>
      </c>
      <c r="I96" t="str">
        <f>_xlfn.XLOOKUP($G96,RDSFIS_REABAT02リビルド方針!$C$2:$C$84,RDSFIS_REABAT02リビルド方針!D$2:D$84)</f>
        <v>ダイレクト</v>
      </c>
      <c r="J96" t="b">
        <f t="shared" si="16"/>
        <v>0</v>
      </c>
    </row>
    <row r="97" spans="1:10" hidden="1" x14ac:dyDescent="0.4">
      <c r="A97" t="s">
        <v>614</v>
      </c>
      <c r="B97" t="s">
        <v>615</v>
      </c>
      <c r="C97" s="45" t="s">
        <v>11</v>
      </c>
      <c r="D97" s="46" t="s">
        <v>26</v>
      </c>
      <c r="E97" s="46" t="s">
        <v>27</v>
      </c>
      <c r="F97" t="str">
        <f>_xlfn.XLOOKUP($D97,RDSFIS対比表_VPSOHFU!$B$7:$B$50,RDSFIS対比表_VPSOHFU!W$7:W$50)</f>
        <v>RDSFIS</v>
      </c>
      <c r="G97" t="str">
        <f>_xlfn.XLOOKUP($D97,RDSFIS対比表_VPSOHFU!$B$7:$B$50,RDSFIS対比表_VPSOHFU!$X$7:$X$50)</f>
        <v>RSFQHTCD</v>
      </c>
      <c r="H97" t="str">
        <f>_xlfn.XLOOKUP($D97,RDSFIS対比表_VPSOHFU!$B$7:$B$50,RDSFIS対比表_VPSOHFU!Y$7:Y$50)</f>
        <v>発店コート゛</v>
      </c>
      <c r="I97" t="str">
        <f>_xlfn.XLOOKUP($G97,RDSFIS_REABAT02リビルド方針!$C$2:$C$84,RDSFIS_REABAT02リビルド方針!D$2:D$84)</f>
        <v>ダイレクト</v>
      </c>
      <c r="J97" t="b">
        <f t="shared" si="16"/>
        <v>0</v>
      </c>
    </row>
    <row r="98" spans="1:10" hidden="1" x14ac:dyDescent="0.4">
      <c r="A98" t="s">
        <v>614</v>
      </c>
      <c r="B98" t="s">
        <v>615</v>
      </c>
      <c r="C98" s="45" t="s">
        <v>11</v>
      </c>
      <c r="D98" s="46" t="s">
        <v>150</v>
      </c>
      <c r="E98" s="46" t="s">
        <v>151</v>
      </c>
      <c r="F98" t="str">
        <f>_xlfn.XLOOKUP($D98,RDSFIS対比表_VPSOHFU!$B$7:$B$50,RDSFIS対比表_VPSOHFU!W$7:W$50)</f>
        <v>RDSFIS</v>
      </c>
      <c r="G98" t="str">
        <f>_xlfn.XLOOKUP($D98,RDSFIS対比表_VPSOHFU!$B$7:$B$50,RDSFIS対比表_VPSOHFU!$X$7:$X$50)</f>
        <v>RSFQHYTO</v>
      </c>
      <c r="H98" t="str">
        <f>_xlfn.XLOOKUP($D98,RDSFIS対比表_VPSOHFU!$B$7:$B$50,RDSFIS対比表_VPSOHFU!Y$7:Y$50)</f>
        <v>標屯</v>
      </c>
      <c r="I98" t="str">
        <f>_xlfn.XLOOKUP($G98,RDSFIS_REABAT02リビルド方針!$C$2:$C$84,RDSFIS_REABAT02リビルド方針!D$2:D$84)</f>
        <v>ダイレクト</v>
      </c>
      <c r="J98" t="b">
        <f t="shared" si="16"/>
        <v>0</v>
      </c>
    </row>
    <row r="99" spans="1:10" hidden="1" x14ac:dyDescent="0.4">
      <c r="A99" t="s">
        <v>614</v>
      </c>
      <c r="B99" t="s">
        <v>615</v>
      </c>
      <c r="C99" s="45" t="s">
        <v>11</v>
      </c>
      <c r="D99" s="46" t="s">
        <v>13</v>
      </c>
      <c r="E99" s="46" t="s">
        <v>4</v>
      </c>
      <c r="F99" t="str">
        <f>_xlfn.XLOOKUP($D99,RDSFIS対比表_VPSOHFU!$B$7:$B$50,RDSFIS対比表_VPSOHFU!W$7:W$50)</f>
        <v>RDSFIS</v>
      </c>
      <c r="G99" t="str">
        <f>_xlfn.XLOOKUP($D99,RDSFIS対比表_VPSOHFU!$B$7:$B$50,RDSFIS対比表_VPSOHFU!$X$7:$X$50)</f>
        <v>RSFQBNKB</v>
      </c>
      <c r="H99" t="str">
        <f>_xlfn.XLOOKUP($D99,RDSFIS対比表_VPSOHFU!$B$7:$B$50,RDSFIS対比表_VPSOHFU!Y$7:Y$50)</f>
        <v>便区分</v>
      </c>
      <c r="I99" t="str">
        <f>_xlfn.XLOOKUP($G99,RDSFIS_REABAT02リビルド方針!$C$2:$C$84,RDSFIS_REABAT02リビルド方針!D$2:D$84)</f>
        <v>ダイレクト</v>
      </c>
      <c r="J99" t="b">
        <f t="shared" si="16"/>
        <v>0</v>
      </c>
    </row>
    <row r="100" spans="1:10" hidden="1" x14ac:dyDescent="0.4">
      <c r="A100" t="s">
        <v>614</v>
      </c>
      <c r="B100" t="s">
        <v>615</v>
      </c>
      <c r="C100" s="47" t="s">
        <v>11</v>
      </c>
      <c r="D100" s="48" t="s">
        <v>17</v>
      </c>
      <c r="E100" s="48" t="s">
        <v>8</v>
      </c>
      <c r="F100" t="str">
        <f>_xlfn.XLOOKUP($D100,RDSFIS対比表_VPSOHFU!$B$7:$B$50,RDSFIS対比表_VPSOHFU!W$7:W$50)</f>
        <v>RDSFIS</v>
      </c>
      <c r="G100" t="str">
        <f>_xlfn.XLOOKUP($D100,RDSFIS対比表_VPSOHFU!$B$7:$B$50,RDSFIS対比表_VPSOHFU!$X$7:$X$50)</f>
        <v>RSFQTOYO</v>
      </c>
      <c r="H100" t="str">
        <f>_xlfn.XLOOKUP($D100,RDSFIS対比表_VPSOHFU!$B$7:$B$50,RDSFIS対比表_VPSOHFU!Y$7:Y$50)</f>
        <v>到着予定年月日</v>
      </c>
      <c r="I100" t="str">
        <f>_xlfn.XLOOKUP($G100,RDSFIS_REABAT02リビルド方針!$C$2:$C$84,RDSFIS_REABAT02リビルド方針!D$2:D$84)</f>
        <v>ダイレクト</v>
      </c>
      <c r="J100" t="b">
        <f t="shared" si="16"/>
        <v>0</v>
      </c>
    </row>
    <row r="101" spans="1:10" hidden="1" x14ac:dyDescent="0.4">
      <c r="A101" t="s">
        <v>618</v>
      </c>
      <c r="B101" t="s">
        <v>616</v>
      </c>
      <c r="C101" s="49" t="s">
        <v>11</v>
      </c>
      <c r="D101" s="50" t="s">
        <v>13</v>
      </c>
      <c r="E101" s="50" t="s">
        <v>4</v>
      </c>
      <c r="F101" t="str">
        <f>_xlfn.XLOOKUP($D101,RDSFIS対比表_VPSOHFU!$B$7:$B$50,RDSFIS対比表_VPSOHFU!W$7:W$50)</f>
        <v>RDSFIS</v>
      </c>
      <c r="G101" t="str">
        <f>_xlfn.XLOOKUP($D101,RDSFIS対比表_VPSOHFU!$B$7:$B$50,RDSFIS対比表_VPSOHFU!$X$7:$X$50)</f>
        <v>RSFQBNKB</v>
      </c>
      <c r="H101" t="str">
        <f>_xlfn.XLOOKUP($D101,RDSFIS対比表_VPSOHFU!$B$7:$B$50,RDSFIS対比表_VPSOHFU!Y$7:Y$50)</f>
        <v>便区分</v>
      </c>
      <c r="I101" t="str">
        <f>_xlfn.XLOOKUP($G101,RDSFIS_REABAT02リビルド方針!$C$2:$C$84,RDSFIS_REABAT02リビルド方針!D$2:D$84)</f>
        <v>ダイレクト</v>
      </c>
      <c r="J101" t="b">
        <f>$I101&lt;&gt;"ダイレクト"</f>
        <v>0</v>
      </c>
    </row>
    <row r="102" spans="1:10" hidden="1" x14ac:dyDescent="0.4">
      <c r="A102" t="s">
        <v>618</v>
      </c>
      <c r="B102" t="s">
        <v>616</v>
      </c>
      <c r="C102" s="51" t="s">
        <v>11</v>
      </c>
      <c r="D102" s="52" t="s">
        <v>17</v>
      </c>
      <c r="E102" s="52" t="s">
        <v>8</v>
      </c>
      <c r="F102" t="str">
        <f>_xlfn.XLOOKUP($D102,RDSFIS対比表_VPSOHFU!$B$7:$B$50,RDSFIS対比表_VPSOHFU!W$7:W$50)</f>
        <v>RDSFIS</v>
      </c>
      <c r="G102" t="str">
        <f>_xlfn.XLOOKUP($D102,RDSFIS対比表_VPSOHFU!$B$7:$B$50,RDSFIS対比表_VPSOHFU!$X$7:$X$50)</f>
        <v>RSFQTOYO</v>
      </c>
      <c r="H102" t="str">
        <f>_xlfn.XLOOKUP($D102,RDSFIS対比表_VPSOHFU!$B$7:$B$50,RDSFIS対比表_VPSOHFU!Y$7:Y$50)</f>
        <v>到着予定年月日</v>
      </c>
      <c r="I102" t="str">
        <f>_xlfn.XLOOKUP($G102,RDSFIS_REABAT02リビルド方針!$C$2:$C$84,RDSFIS_REABAT02リビルド方針!D$2:D$84)</f>
        <v>ダイレクト</v>
      </c>
      <c r="J102" t="b">
        <f t="shared" ref="J102:J105" si="17">$I102&lt;&gt;"ダイレクト"</f>
        <v>0</v>
      </c>
    </row>
    <row r="103" spans="1:10" hidden="1" x14ac:dyDescent="0.4">
      <c r="A103" t="s">
        <v>618</v>
      </c>
      <c r="B103" t="s">
        <v>616</v>
      </c>
      <c r="C103" s="51" t="s">
        <v>11</v>
      </c>
      <c r="D103" s="52" t="s">
        <v>13</v>
      </c>
      <c r="E103" s="52" t="s">
        <v>4</v>
      </c>
      <c r="F103" t="str">
        <f>_xlfn.XLOOKUP($D103,RDSFIS対比表_VPSOHFU!$B$7:$B$50,RDSFIS対比表_VPSOHFU!W$7:W$50)</f>
        <v>RDSFIS</v>
      </c>
      <c r="G103" t="str">
        <f>_xlfn.XLOOKUP($D103,RDSFIS対比表_VPSOHFU!$B$7:$B$50,RDSFIS対比表_VPSOHFU!$X$7:$X$50)</f>
        <v>RSFQBNKB</v>
      </c>
      <c r="H103" t="str">
        <f>_xlfn.XLOOKUP($D103,RDSFIS対比表_VPSOHFU!$B$7:$B$50,RDSFIS対比表_VPSOHFU!Y$7:Y$50)</f>
        <v>便区分</v>
      </c>
      <c r="I103" t="str">
        <f>_xlfn.XLOOKUP($G103,RDSFIS_REABAT02リビルド方針!$C$2:$C$84,RDSFIS_REABAT02リビルド方針!D$2:D$84)</f>
        <v>ダイレクト</v>
      </c>
      <c r="J103" t="b">
        <f t="shared" si="17"/>
        <v>0</v>
      </c>
    </row>
    <row r="104" spans="1:10" hidden="1" x14ac:dyDescent="0.4">
      <c r="A104" t="s">
        <v>618</v>
      </c>
      <c r="B104" t="s">
        <v>616</v>
      </c>
      <c r="C104" s="51" t="s">
        <v>11</v>
      </c>
      <c r="D104" s="52" t="s">
        <v>18</v>
      </c>
      <c r="E104" s="52" t="s">
        <v>9</v>
      </c>
      <c r="F104" t="str">
        <f>_xlfn.XLOOKUP($D104,RDSFIS対比表_VPSOHFU!$B$7:$B$50,RDSFIS対比表_VPSOHFU!W$7:W$50)</f>
        <v>RDSFIS</v>
      </c>
      <c r="G104" t="str">
        <f>_xlfn.XLOOKUP($D104,RDSFIS対比表_VPSOHFU!$B$7:$B$50,RDSFIS対比表_VPSOHFU!$X$7:$X$50)</f>
        <v>RSFQYOCD</v>
      </c>
      <c r="H104" t="str">
        <f>_xlfn.XLOOKUP($D104,RDSFIS対比表_VPSOHFU!$B$7:$B$50,RDSFIS対比表_VPSOHFU!Y$7:Y$50)</f>
        <v>傭車コード</v>
      </c>
      <c r="I104" t="str">
        <f>_xlfn.XLOOKUP($G104,RDSFIS_REABAT02リビルド方針!$C$2:$C$84,RDSFIS_REABAT02リビルド方針!D$2:D$84)</f>
        <v>ダイレクトは追加時のみ
更新時はリアル２</v>
      </c>
      <c r="J104" t="b">
        <f t="shared" si="17"/>
        <v>1</v>
      </c>
    </row>
    <row r="105" spans="1:10" hidden="1" x14ac:dyDescent="0.4">
      <c r="A105" t="s">
        <v>618</v>
      </c>
      <c r="B105" t="s">
        <v>616</v>
      </c>
      <c r="C105" s="53" t="s">
        <v>11</v>
      </c>
      <c r="D105" s="54" t="s">
        <v>19</v>
      </c>
      <c r="E105" s="54" t="s">
        <v>10</v>
      </c>
      <c r="F105" t="str">
        <f>_xlfn.XLOOKUP($D105,RDSFIS対比表_VPSOHFU!$B$7:$B$50,RDSFIS対比表_VPSOHFU!W$7:W$50)</f>
        <v>RDSFIS</v>
      </c>
      <c r="G105" t="str">
        <f>_xlfn.XLOOKUP($D105,RDSFIS対比表_VPSOHFU!$B$7:$B$50,RDSFIS対比表_VPSOHFU!$X$7:$X$50)</f>
        <v>RSFQSHAA</v>
      </c>
      <c r="H105" t="str">
        <f>_xlfn.XLOOKUP($D105,RDSFIS対比表_VPSOHFU!$B$7:$B$50,RDSFIS対比表_VPSOHFU!Y$7:Y$50)</f>
        <v>積載社番</v>
      </c>
      <c r="I105" t="str">
        <f>_xlfn.XLOOKUP($G105,RDSFIS_REABAT02リビルド方針!$C$2:$C$84,RDSFIS_REABAT02リビルド方針!D$2:D$84)</f>
        <v>ダイレクト</v>
      </c>
      <c r="J105" t="b">
        <f t="shared" si="17"/>
        <v>0</v>
      </c>
    </row>
    <row r="106" spans="1:10" hidden="1" x14ac:dyDescent="0.4">
      <c r="A106" t="s">
        <v>618</v>
      </c>
      <c r="B106" t="s">
        <v>616</v>
      </c>
      <c r="C106" s="53" t="s">
        <v>11</v>
      </c>
      <c r="D106" s="54" t="s">
        <v>22</v>
      </c>
      <c r="E106" s="54" t="s">
        <v>23</v>
      </c>
      <c r="F106" t="str">
        <f>_xlfn.XLOOKUP($D106,RDSFIS対比表_VPSOHFU!$B$7:$B$50,RDSFIS対比表_VPSOHFU!W$7:W$50)</f>
        <v>RDSFIS</v>
      </c>
      <c r="G106" t="str">
        <f>_xlfn.XLOOKUP($D106,RDSFIS対比表_VPSOHFU!$B$7:$B$50,RDSFIS対比表_VPSOHFU!$X$7:$X$50)</f>
        <v>RSFQTOKB</v>
      </c>
      <c r="H106" t="str">
        <f>_xlfn.XLOOKUP($D106,RDSFIS対比表_VPSOHFU!$B$7:$B$50,RDSFIS対比表_VPSOHFU!Y$7:Y$50)</f>
        <v>到着済区分</v>
      </c>
      <c r="I106" t="str">
        <f>_xlfn.XLOOKUP($G106,RDSFIS_REABAT02リビルド方針!$C$2:$C$84,RDSFIS_REABAT02リビルド方針!D$2:D$84)</f>
        <v>ダイレクトは追加時のみ
更新時はリアル２</v>
      </c>
      <c r="J106" t="b">
        <f t="shared" ref="J106:J114" si="18">$I106&lt;&gt;"ダイレクト"</f>
        <v>1</v>
      </c>
    </row>
    <row r="107" spans="1:10" hidden="1" x14ac:dyDescent="0.4">
      <c r="A107" t="s">
        <v>618</v>
      </c>
      <c r="B107" t="s">
        <v>616</v>
      </c>
      <c r="C107" s="53" t="s">
        <v>12</v>
      </c>
      <c r="D107" s="54" t="s">
        <v>32</v>
      </c>
      <c r="E107" s="54" t="s">
        <v>30</v>
      </c>
      <c r="F107" t="str">
        <f>_xlfn.XLOOKUP($D107,RDSFIS対比表_VPSOHFU!$B$7:$B$50,RDSFIS対比表_VPSOHFU!W$7:W$50)</f>
        <v>RDSFIS</v>
      </c>
      <c r="G107" t="str">
        <f>_xlfn.XLOOKUP($D107,RDSFIS対比表_VPSOHFU!$B$7:$B$50,RDSFIS対比表_VPSOHFU!$X$7:$X$50)</f>
        <v>RSFQSREI</v>
      </c>
      <c r="H107" t="str">
        <f>_xlfn.XLOOKUP($D107,RDSFIS対比表_VPSOHFU!$B$7:$B$50,RDSFIS対比表_VPSOHFU!Y$7:Y$50)</f>
        <v>指令書ＮＯ</v>
      </c>
      <c r="I107" t="str">
        <f>_xlfn.XLOOKUP($G107,RDSFIS_REABAT02リビルド方針!$C$2:$C$84,RDSFIS_REABAT02リビルド方針!D$2:D$84)</f>
        <v>ダイレクトは追加時のみ
更新時はリアル２</v>
      </c>
      <c r="J107" t="b">
        <f t="shared" si="18"/>
        <v>1</v>
      </c>
    </row>
    <row r="108" spans="1:10" hidden="1" x14ac:dyDescent="0.4">
      <c r="A108" t="s">
        <v>618</v>
      </c>
      <c r="B108" t="s">
        <v>616</v>
      </c>
      <c r="C108" s="53" t="s">
        <v>11</v>
      </c>
      <c r="D108" s="54" t="s">
        <v>24</v>
      </c>
      <c r="E108" s="54" t="s">
        <v>0</v>
      </c>
      <c r="F108" t="str">
        <f>_xlfn.XLOOKUP($D108,RDSFIS対比表_VPSOHFU!$B$7:$B$50,RDSFIS対比表_VPSOHFU!W$7:W$50)</f>
        <v>RDSFIS</v>
      </c>
      <c r="G108" t="str">
        <f>_xlfn.XLOOKUP($D108,RDSFIS対比表_VPSOHFU!$B$7:$B$50,RDSFIS対比表_VPSOHFU!$X$7:$X$50)</f>
        <v>RSFQYMD1</v>
      </c>
      <c r="H108" t="str">
        <f>_xlfn.XLOOKUP($D108,RDSFIS対比表_VPSOHFU!$B$7:$B$50,RDSFIS対比表_VPSOHFU!Y$7:Y$50)</f>
        <v>発送年月日</v>
      </c>
      <c r="I108" t="str">
        <f>_xlfn.XLOOKUP($G108,RDSFIS_REABAT02リビルド方針!$C$2:$C$84,RDSFIS_REABAT02リビルド方針!D$2:D$84)</f>
        <v>ダイレクト</v>
      </c>
      <c r="J108" t="b">
        <f t="shared" si="18"/>
        <v>0</v>
      </c>
    </row>
    <row r="109" spans="1:10" hidden="1" x14ac:dyDescent="0.4">
      <c r="A109" t="s">
        <v>618</v>
      </c>
      <c r="B109" t="s">
        <v>616</v>
      </c>
      <c r="C109" s="53" t="s">
        <v>11</v>
      </c>
      <c r="D109" s="54" t="s">
        <v>24</v>
      </c>
      <c r="E109" s="54" t="s">
        <v>0</v>
      </c>
      <c r="F109" t="str">
        <f>_xlfn.XLOOKUP($D109,RDSFIS対比表_VPSOHFU!$B$7:$B$50,RDSFIS対比表_VPSOHFU!W$7:W$50)</f>
        <v>RDSFIS</v>
      </c>
      <c r="G109" t="str">
        <f>_xlfn.XLOOKUP($D109,RDSFIS対比表_VPSOHFU!$B$7:$B$50,RDSFIS対比表_VPSOHFU!$X$7:$X$50)</f>
        <v>RSFQYMD1</v>
      </c>
      <c r="H109" t="str">
        <f>_xlfn.XLOOKUP($D109,RDSFIS対比表_VPSOHFU!$B$7:$B$50,RDSFIS対比表_VPSOHFU!Y$7:Y$50)</f>
        <v>発送年月日</v>
      </c>
      <c r="I109" t="str">
        <f>_xlfn.XLOOKUP($G109,RDSFIS_REABAT02リビルド方針!$C$2:$C$84,RDSFIS_REABAT02リビルド方針!D$2:D$84)</f>
        <v>ダイレクト</v>
      </c>
      <c r="J109" t="b">
        <f t="shared" si="18"/>
        <v>0</v>
      </c>
    </row>
    <row r="110" spans="1:10" hidden="1" x14ac:dyDescent="0.4">
      <c r="A110" t="s">
        <v>618</v>
      </c>
      <c r="B110" t="s">
        <v>616</v>
      </c>
      <c r="C110" s="53" t="s">
        <v>11</v>
      </c>
      <c r="D110" s="54" t="s">
        <v>24</v>
      </c>
      <c r="E110" s="54" t="s">
        <v>0</v>
      </c>
      <c r="F110" t="str">
        <f>_xlfn.XLOOKUP($D110,RDSFIS対比表_VPSOHFU!$B$7:$B$50,RDSFIS対比表_VPSOHFU!W$7:W$50)</f>
        <v>RDSFIS</v>
      </c>
      <c r="G110" t="str">
        <f>_xlfn.XLOOKUP($D110,RDSFIS対比表_VPSOHFU!$B$7:$B$50,RDSFIS対比表_VPSOHFU!$X$7:$X$50)</f>
        <v>RSFQYMD1</v>
      </c>
      <c r="H110" t="str">
        <f>_xlfn.XLOOKUP($D110,RDSFIS対比表_VPSOHFU!$B$7:$B$50,RDSFIS対比表_VPSOHFU!Y$7:Y$50)</f>
        <v>発送年月日</v>
      </c>
      <c r="I110" t="str">
        <f>_xlfn.XLOOKUP($G110,RDSFIS_REABAT02リビルド方針!$C$2:$C$84,RDSFIS_REABAT02リビルド方針!D$2:D$84)</f>
        <v>ダイレクト</v>
      </c>
      <c r="J110" t="b">
        <f t="shared" si="18"/>
        <v>0</v>
      </c>
    </row>
    <row r="111" spans="1:10" hidden="1" x14ac:dyDescent="0.4">
      <c r="A111" t="s">
        <v>618</v>
      </c>
      <c r="B111" t="s">
        <v>616</v>
      </c>
      <c r="C111" s="53" t="s">
        <v>11</v>
      </c>
      <c r="D111" s="54" t="s">
        <v>25</v>
      </c>
      <c r="E111" s="54" t="s">
        <v>1</v>
      </c>
      <c r="F111" t="str">
        <f>_xlfn.XLOOKUP($D111,RDSFIS対比表_VPSOHFU!$B$7:$B$50,RDSFIS対比表_VPSOHFU!W$7:W$50)</f>
        <v>RDSFIS</v>
      </c>
      <c r="G111" t="str">
        <f>_xlfn.XLOOKUP($D111,RDSFIS対比表_VPSOHFU!$B$7:$B$50,RDSFIS対比表_VPSOHFU!$X$7:$X$50)</f>
        <v>RSFQHHM1</v>
      </c>
      <c r="H111" t="str">
        <f>_xlfn.XLOOKUP($D111,RDSFIS対比表_VPSOHFU!$B$7:$B$50,RDSFIS対比表_VPSOHFU!Y$7:Y$50)</f>
        <v>発送時分</v>
      </c>
      <c r="I111" t="str">
        <f>_xlfn.XLOOKUP($G111,RDSFIS_REABAT02リビルド方針!$C$2:$C$84,RDSFIS_REABAT02リビルド方針!D$2:D$84)</f>
        <v>ダイレクト</v>
      </c>
      <c r="J111" t="b">
        <f t="shared" si="18"/>
        <v>0</v>
      </c>
    </row>
    <row r="112" spans="1:10" hidden="1" x14ac:dyDescent="0.4">
      <c r="A112" t="s">
        <v>618</v>
      </c>
      <c r="B112" t="s">
        <v>616</v>
      </c>
      <c r="C112" s="53" t="s">
        <v>11</v>
      </c>
      <c r="D112" s="54" t="s">
        <v>25</v>
      </c>
      <c r="E112" s="54" t="s">
        <v>1</v>
      </c>
      <c r="F112" t="str">
        <f>_xlfn.XLOOKUP($D112,RDSFIS対比表_VPSOHFU!$B$7:$B$50,RDSFIS対比表_VPSOHFU!W$7:W$50)</f>
        <v>RDSFIS</v>
      </c>
      <c r="G112" t="str">
        <f>_xlfn.XLOOKUP($D112,RDSFIS対比表_VPSOHFU!$B$7:$B$50,RDSFIS対比表_VPSOHFU!$X$7:$X$50)</f>
        <v>RSFQHHM1</v>
      </c>
      <c r="H112" t="str">
        <f>_xlfn.XLOOKUP($D112,RDSFIS対比表_VPSOHFU!$B$7:$B$50,RDSFIS対比表_VPSOHFU!Y$7:Y$50)</f>
        <v>発送時分</v>
      </c>
      <c r="I112" t="str">
        <f>_xlfn.XLOOKUP($G112,RDSFIS_REABAT02リビルド方針!$C$2:$C$84,RDSFIS_REABAT02リビルド方針!D$2:D$84)</f>
        <v>ダイレクト</v>
      </c>
      <c r="J112" t="b">
        <f t="shared" si="18"/>
        <v>0</v>
      </c>
    </row>
    <row r="113" spans="1:10" hidden="1" x14ac:dyDescent="0.4">
      <c r="A113" t="s">
        <v>618</v>
      </c>
      <c r="B113" t="s">
        <v>616</v>
      </c>
      <c r="C113" s="53" t="s">
        <v>12</v>
      </c>
      <c r="D113" s="54" t="s">
        <v>35</v>
      </c>
      <c r="E113" s="54" t="s">
        <v>34</v>
      </c>
      <c r="F113" t="str">
        <f>_xlfn.XLOOKUP($D113,RDSFIS対比表_VPSOHFU!$B$7:$B$50,RDSFIS対比表_VPSOHFU!W$7:W$50)</f>
        <v>RDSFIS</v>
      </c>
      <c r="G113" t="str">
        <f>_xlfn.XLOOKUP($D113,RDSFIS対比表_VPSOHFU!$B$7:$B$50,RDSFIS対比表_VPSOHFU!$X$7:$X$50)</f>
        <v>RSFQHTCD</v>
      </c>
      <c r="H113" t="str">
        <f>_xlfn.XLOOKUP($D113,RDSFIS対比表_VPSOHFU!$B$7:$B$50,RDSFIS対比表_VPSOHFU!Y$7:Y$50)</f>
        <v>発店コート゛</v>
      </c>
      <c r="I113" t="str">
        <f>_xlfn.XLOOKUP($G113,RDSFIS_REABAT02リビルド方針!$C$2:$C$84,RDSFIS_REABAT02リビルド方針!D$2:D$84)</f>
        <v>ダイレクト</v>
      </c>
      <c r="J113" t="b">
        <f t="shared" si="18"/>
        <v>0</v>
      </c>
    </row>
    <row r="114" spans="1:10" hidden="1" x14ac:dyDescent="0.4">
      <c r="A114" t="s">
        <v>618</v>
      </c>
      <c r="B114" t="s">
        <v>616</v>
      </c>
      <c r="C114" s="53" t="s">
        <v>11</v>
      </c>
      <c r="D114" s="54" t="s">
        <v>26</v>
      </c>
      <c r="E114" s="54" t="s">
        <v>27</v>
      </c>
      <c r="F114" t="str">
        <f>_xlfn.XLOOKUP($D114,RDSFIS対比表_VPSOHFU!$B$7:$B$50,RDSFIS対比表_VPSOHFU!W$7:W$50)</f>
        <v>RDSFIS</v>
      </c>
      <c r="G114" t="str">
        <f>_xlfn.XLOOKUP($D114,RDSFIS対比表_VPSOHFU!$B$7:$B$50,RDSFIS対比表_VPSOHFU!$X$7:$X$50)</f>
        <v>RSFQHTCD</v>
      </c>
      <c r="H114" t="str">
        <f>_xlfn.XLOOKUP($D114,RDSFIS対比表_VPSOHFU!$B$7:$B$50,RDSFIS対比表_VPSOHFU!Y$7:Y$50)</f>
        <v>発店コート゛</v>
      </c>
      <c r="I114" t="str">
        <f>_xlfn.XLOOKUP($G114,RDSFIS_REABAT02リビルド方針!$C$2:$C$84,RDSFIS_REABAT02リビルド方針!D$2:D$84)</f>
        <v>ダイレクト</v>
      </c>
      <c r="J114" t="b">
        <f t="shared" si="18"/>
        <v>0</v>
      </c>
    </row>
    <row r="115" spans="1:10" hidden="1" x14ac:dyDescent="0.4">
      <c r="A115" t="s">
        <v>618</v>
      </c>
      <c r="B115" t="s">
        <v>616</v>
      </c>
      <c r="C115" s="51" t="s">
        <v>12</v>
      </c>
      <c r="D115" s="52" t="s">
        <v>38</v>
      </c>
      <c r="E115" s="52" t="s">
        <v>36</v>
      </c>
      <c r="F115" t="str">
        <f>_xlfn.XLOOKUP($D115,RDSFIS対比表_VPSOHFU!$B$7:$B$50,RDSFIS対比表_VPSOHFU!W$7:W$50)</f>
        <v>RDSFIS</v>
      </c>
      <c r="G115" t="str">
        <f>_xlfn.XLOOKUP($D115,RDSFIS対比表_VPSOHFU!$B$7:$B$50,RDSFIS対比表_VPSOHFU!$X$7:$X$50)</f>
        <v>RSFQHCCD</v>
      </c>
      <c r="H115" t="str">
        <f>_xlfn.XLOOKUP($D115,RDSFIS対比表_VPSOHFU!$B$7:$B$50,RDSFIS対比表_VPSOHFU!Y$7:Y$50)</f>
        <v>発地コート゛</v>
      </c>
      <c r="I115" t="str">
        <f>_xlfn.XLOOKUP($G115,RDSFIS_REABAT02リビルド方針!$C$2:$C$84,RDSFIS_REABAT02リビルド方針!D$2:D$84)</f>
        <v>ダイレクト</v>
      </c>
      <c r="J115" t="b">
        <f t="shared" ref="J115:J122" si="19">$I115&lt;&gt;"ダイレクト"</f>
        <v>0</v>
      </c>
    </row>
    <row r="116" spans="1:10" hidden="1" x14ac:dyDescent="0.4">
      <c r="A116" t="s">
        <v>618</v>
      </c>
      <c r="B116" t="s">
        <v>616</v>
      </c>
      <c r="C116" s="51" t="s">
        <v>12</v>
      </c>
      <c r="D116" s="52" t="s">
        <v>39</v>
      </c>
      <c r="E116" s="52" t="s">
        <v>41</v>
      </c>
      <c r="F116" t="str">
        <f>_xlfn.XLOOKUP($D116,RDSFIS対比表_VPSOHFU!$B$7:$B$50,RDSFIS対比表_VPSOHFU!W$7:W$50)</f>
        <v>RDSFIS</v>
      </c>
      <c r="G116" t="str">
        <f>_xlfn.XLOOKUP($D116,RDSFIS対比表_VPSOHFU!$B$7:$B$50,RDSFIS対比表_VPSOHFU!$X$7:$X$50)</f>
        <v>RSFQLSTN</v>
      </c>
      <c r="H116" t="str">
        <f>_xlfn.XLOOKUP($D116,RDSFIS対比表_VPSOHFU!$B$7:$B$50,RDSFIS対比表_VPSOHFU!Y$7:Y$50)</f>
        <v>最終扱店所コート゛</v>
      </c>
      <c r="I116" t="str">
        <f>_xlfn.XLOOKUP($G116,RDSFIS_REABAT02リビルド方針!$C$2:$C$84,RDSFIS_REABAT02リビルド方針!D$2:D$84)</f>
        <v>ダイレクト</v>
      </c>
      <c r="J116" t="b">
        <f t="shared" si="19"/>
        <v>0</v>
      </c>
    </row>
    <row r="117" spans="1:10" hidden="1" x14ac:dyDescent="0.4">
      <c r="A117" t="s">
        <v>618</v>
      </c>
      <c r="B117" t="s">
        <v>616</v>
      </c>
      <c r="C117" s="51" t="s">
        <v>12</v>
      </c>
      <c r="D117" s="52" t="s">
        <v>44</v>
      </c>
      <c r="E117" s="52" t="s">
        <v>42</v>
      </c>
      <c r="F117" t="str">
        <f>_xlfn.XLOOKUP($D117,RDSFIS対比表_VPSOHFU!$B$7:$B$50,RDSFIS対比表_VPSOHFU!W$7:W$50)</f>
        <v>RDSFIS</v>
      </c>
      <c r="G117" t="str">
        <f>_xlfn.XLOOKUP($D117,RDSFIS対比表_VPSOHFU!$B$7:$B$50,RDSFIS対比表_VPSOHFU!$X$7:$X$50)</f>
        <v>RSFQCCCD</v>
      </c>
      <c r="H117" t="str">
        <f>_xlfn.XLOOKUP($D117,RDSFIS対比表_VPSOHFU!$B$7:$B$50,RDSFIS対比表_VPSOHFU!Y$7:Y$50)</f>
        <v>着地コート゛</v>
      </c>
      <c r="I117" t="str">
        <f>_xlfn.XLOOKUP($G117,RDSFIS_REABAT02リビルド方針!$C$2:$C$84,RDSFIS_REABAT02リビルド方針!D$2:D$84)</f>
        <v>ダイレクト</v>
      </c>
      <c r="J117" t="b">
        <f t="shared" si="19"/>
        <v>0</v>
      </c>
    </row>
    <row r="118" spans="1:10" hidden="1" x14ac:dyDescent="0.4">
      <c r="A118" t="s">
        <v>618</v>
      </c>
      <c r="B118" t="s">
        <v>616</v>
      </c>
      <c r="C118" s="51" t="s">
        <v>12</v>
      </c>
      <c r="D118" s="52" t="s">
        <v>45</v>
      </c>
      <c r="E118" s="52" t="s">
        <v>46</v>
      </c>
      <c r="F118" t="str">
        <f>_xlfn.XLOOKUP($D118,RDSFIS対比表_VPSOHFU!$B$7:$B$50,RDSFIS対比表_VPSOHFU!W$7:W$50)</f>
        <v>RDSFIS</v>
      </c>
      <c r="G118" t="str">
        <f>_xlfn.XLOOKUP($D118,RDSFIS対比表_VPSOHFU!$B$7:$B$50,RDSFIS対比表_VPSOHFU!$X$7:$X$50)</f>
        <v>RSFQSHAA</v>
      </c>
      <c r="H118" t="str">
        <f>_xlfn.XLOOKUP($D118,RDSFIS対比表_VPSOHFU!$B$7:$B$50,RDSFIS対比表_VPSOHFU!Y$7:Y$50)</f>
        <v>積載社番</v>
      </c>
      <c r="I118" t="str">
        <f>_xlfn.XLOOKUP($G118,RDSFIS_REABAT02リビルド方針!$C$2:$C$84,RDSFIS_REABAT02リビルド方針!D$2:D$84)</f>
        <v>ダイレクト</v>
      </c>
      <c r="J118" t="b">
        <f t="shared" si="19"/>
        <v>0</v>
      </c>
    </row>
    <row r="119" spans="1:10" hidden="1" x14ac:dyDescent="0.4">
      <c r="A119" t="s">
        <v>618</v>
      </c>
      <c r="B119" t="s">
        <v>616</v>
      </c>
      <c r="C119" s="51" t="s">
        <v>12</v>
      </c>
      <c r="D119" s="52" t="s">
        <v>50</v>
      </c>
      <c r="E119" s="52" t="s">
        <v>48</v>
      </c>
      <c r="F119" t="str">
        <f>_xlfn.XLOOKUP($D119,RDSFIS対比表_VPSOHFU!$B$7:$B$50,RDSFIS対比表_VPSOHFU!W$7:W$50)</f>
        <v>RDSFIS</v>
      </c>
      <c r="G119" t="str">
        <f>_xlfn.XLOOKUP($D119,RDSFIS対比表_VPSOHFU!$B$7:$B$50,RDSFIS対比表_VPSOHFU!$X$7:$X$50)</f>
        <v>RSFQSHAB</v>
      </c>
      <c r="H119" t="str">
        <f>_xlfn.XLOOKUP($D119,RDSFIS対比表_VPSOHFU!$B$7:$B$50,RDSFIS対比表_VPSOHFU!Y$7:Y$50)</f>
        <v>セミトレ社番</v>
      </c>
      <c r="I119" t="str">
        <f>_xlfn.XLOOKUP($G119,RDSFIS_REABAT02リビルド方針!$C$2:$C$84,RDSFIS_REABAT02リビルド方針!D$2:D$84)</f>
        <v>更新箇所無し</v>
      </c>
      <c r="J119" t="b">
        <f t="shared" si="19"/>
        <v>1</v>
      </c>
    </row>
    <row r="120" spans="1:10" hidden="1" x14ac:dyDescent="0.4">
      <c r="A120" t="s">
        <v>618</v>
      </c>
      <c r="B120" t="s">
        <v>616</v>
      </c>
      <c r="C120" s="51" t="s">
        <v>12</v>
      </c>
      <c r="D120" s="52" t="s">
        <v>51</v>
      </c>
      <c r="E120" s="52" t="s">
        <v>52</v>
      </c>
      <c r="F120" t="str">
        <f>_xlfn.XLOOKUP($D120,RDSFIS対比表_VPSOHFU!$B$7:$B$50,RDSFIS対比表_VPSOHFU!W$7:W$50)</f>
        <v>RDSFIS</v>
      </c>
      <c r="G120" t="str">
        <f>_xlfn.XLOOKUP($D120,RDSFIS対比表_VPSOHFU!$B$7:$B$50,RDSFIS対比表_VPSOHFU!$X$7:$X$50)</f>
        <v>RSFQBNKB</v>
      </c>
      <c r="H120" t="str">
        <f>_xlfn.XLOOKUP($D120,RDSFIS対比表_VPSOHFU!$B$7:$B$50,RDSFIS対比表_VPSOHFU!Y$7:Y$50)</f>
        <v>便区分</v>
      </c>
      <c r="I120" t="str">
        <f>_xlfn.XLOOKUP($G120,RDSFIS_REABAT02リビルド方針!$C$2:$C$84,RDSFIS_REABAT02リビルド方針!D$2:D$84)</f>
        <v>ダイレクト</v>
      </c>
      <c r="J120" t="b">
        <f t="shared" si="19"/>
        <v>0</v>
      </c>
    </row>
    <row r="121" spans="1:10" hidden="1" x14ac:dyDescent="0.4">
      <c r="A121" t="s">
        <v>618</v>
      </c>
      <c r="B121" t="s">
        <v>616</v>
      </c>
      <c r="C121" s="51" t="s">
        <v>12</v>
      </c>
      <c r="D121" s="52" t="s">
        <v>55</v>
      </c>
      <c r="E121" s="52" t="s">
        <v>53</v>
      </c>
      <c r="F121" t="str">
        <f>_xlfn.XLOOKUP($D121,RDSFIS対比表_VPSOHFU!$B$7:$B$50,RDSFIS対比表_VPSOHFU!W$7:W$50)</f>
        <v>RDSFIS</v>
      </c>
      <c r="G121" t="str">
        <f>_xlfn.XLOOKUP($D121,RDSFIS対比表_VPSOHFU!$B$7:$B$50,RDSFIS対比表_VPSOHFU!$X$7:$X$50)</f>
        <v>RSFQFKJK</v>
      </c>
      <c r="H121" t="str">
        <f>_xlfn.XLOOKUP($D121,RDSFIS対比表_VPSOHFU!$B$7:$B$50,RDSFIS対比表_VPSOHFU!Y$7:Y$50)</f>
        <v>直集</v>
      </c>
      <c r="I121" t="str">
        <f>_xlfn.XLOOKUP($G121,RDSFIS_REABAT02リビルド方針!$C$2:$C$84,RDSFIS_REABAT02リビルド方針!D$2:D$84)</f>
        <v>リアル２</v>
      </c>
      <c r="J121" t="b">
        <f t="shared" si="19"/>
        <v>1</v>
      </c>
    </row>
    <row r="122" spans="1:10" hidden="1" x14ac:dyDescent="0.4">
      <c r="A122" t="s">
        <v>618</v>
      </c>
      <c r="B122" t="s">
        <v>616</v>
      </c>
      <c r="C122" s="53" t="s">
        <v>12</v>
      </c>
      <c r="D122" s="54" t="s">
        <v>57</v>
      </c>
      <c r="E122" s="54" t="s">
        <v>58</v>
      </c>
      <c r="F122" t="str">
        <f>_xlfn.XLOOKUP($D122,RDSFIS対比表_VPSOHFU!$B$7:$B$50,RDSFIS対比表_VPSOHFU!W$7:W$50)</f>
        <v>RDSFIS</v>
      </c>
      <c r="G122" t="str">
        <f>_xlfn.XLOOKUP($D122,RDSFIS対比表_VPSOHFU!$B$7:$B$50,RDSFIS対比表_VPSOHFU!$X$7:$X$50)</f>
        <v>RSFQQEKI</v>
      </c>
      <c r="H122" t="str">
        <f>_xlfn.XLOOKUP($D122,RDSFIS対比表_VPSOHFU!$B$7:$B$50,RDSFIS対比表_VPSOHFU!Y$7:Y$50)</f>
        <v>積区分</v>
      </c>
      <c r="I122" t="str">
        <f>_xlfn.XLOOKUP($G122,RDSFIS_REABAT02リビルド方針!$C$2:$C$84,RDSFIS_REABAT02リビルド方針!D$2:D$84)</f>
        <v>ダイレクト</v>
      </c>
      <c r="J122" t="b">
        <f t="shared" si="19"/>
        <v>0</v>
      </c>
    </row>
    <row r="123" spans="1:10" hidden="1" x14ac:dyDescent="0.4">
      <c r="A123" t="s">
        <v>617</v>
      </c>
      <c r="B123" t="s">
        <v>619</v>
      </c>
      <c r="C123" s="49" t="s">
        <v>11</v>
      </c>
      <c r="D123" s="50" t="s">
        <v>13</v>
      </c>
      <c r="E123" s="50" t="s">
        <v>4</v>
      </c>
      <c r="F123" t="str">
        <f>_xlfn.XLOOKUP($D123,RDSFIS対比表_VPSOHFU!$B$7:$B$50,RDSFIS対比表_VPSOHFU!W$7:W$50)</f>
        <v>RDSFIS</v>
      </c>
      <c r="G123" t="str">
        <f>_xlfn.XLOOKUP($D123,RDSFIS対比表_VPSOHFU!$B$7:$B$50,RDSFIS対比表_VPSOHFU!$X$7:$X$50)</f>
        <v>RSFQBNKB</v>
      </c>
      <c r="H123" t="str">
        <f>_xlfn.XLOOKUP($D123,RDSFIS対比表_VPSOHFU!$B$7:$B$50,RDSFIS対比表_VPSOHFU!Y$7:Y$50)</f>
        <v>便区分</v>
      </c>
      <c r="I123" t="str">
        <f>_xlfn.XLOOKUP($G123,RDSFIS_REABAT02リビルド方針!$C$2:$C$84,RDSFIS_REABAT02リビルド方針!D$2:D$84)</f>
        <v>ダイレクト</v>
      </c>
      <c r="J123" t="b">
        <f>$I123&lt;&gt;"ダイレクト"</f>
        <v>0</v>
      </c>
    </row>
    <row r="124" spans="1:10" hidden="1" x14ac:dyDescent="0.4">
      <c r="A124" t="s">
        <v>617</v>
      </c>
      <c r="B124" t="s">
        <v>619</v>
      </c>
      <c r="C124" s="51" t="s">
        <v>11</v>
      </c>
      <c r="D124" s="52" t="s">
        <v>17</v>
      </c>
      <c r="E124" s="52" t="s">
        <v>8</v>
      </c>
      <c r="F124" t="str">
        <f>_xlfn.XLOOKUP($D124,RDSFIS対比表_VPSOHFU!$B$7:$B$50,RDSFIS対比表_VPSOHFU!W$7:W$50)</f>
        <v>RDSFIS</v>
      </c>
      <c r="G124" t="str">
        <f>_xlfn.XLOOKUP($D124,RDSFIS対比表_VPSOHFU!$B$7:$B$50,RDSFIS対比表_VPSOHFU!$X$7:$X$50)</f>
        <v>RSFQTOYO</v>
      </c>
      <c r="H124" t="str">
        <f>_xlfn.XLOOKUP($D124,RDSFIS対比表_VPSOHFU!$B$7:$B$50,RDSFIS対比表_VPSOHFU!Y$7:Y$50)</f>
        <v>到着予定年月日</v>
      </c>
      <c r="I124" t="str">
        <f>_xlfn.XLOOKUP($G124,RDSFIS_REABAT02リビルド方針!$C$2:$C$84,RDSFIS_REABAT02リビルド方針!D$2:D$84)</f>
        <v>ダイレクト</v>
      </c>
      <c r="J124" t="b">
        <f t="shared" ref="J124:J125" si="20">$I124&lt;&gt;"ダイレクト"</f>
        <v>0</v>
      </c>
    </row>
    <row r="125" spans="1:10" hidden="1" x14ac:dyDescent="0.4">
      <c r="A125" t="s">
        <v>617</v>
      </c>
      <c r="B125" t="s">
        <v>619</v>
      </c>
      <c r="C125" s="53" t="s">
        <v>11</v>
      </c>
      <c r="D125" s="54" t="s">
        <v>13</v>
      </c>
      <c r="E125" s="54" t="s">
        <v>4</v>
      </c>
      <c r="F125" t="str">
        <f>_xlfn.XLOOKUP($D125,RDSFIS対比表_VPSOHFU!$B$7:$B$50,RDSFIS対比表_VPSOHFU!W$7:W$50)</f>
        <v>RDSFIS</v>
      </c>
      <c r="G125" t="str">
        <f>_xlfn.XLOOKUP($D125,RDSFIS対比表_VPSOHFU!$B$7:$B$50,RDSFIS対比表_VPSOHFU!$X$7:$X$50)</f>
        <v>RSFQBNKB</v>
      </c>
      <c r="H125" t="str">
        <f>_xlfn.XLOOKUP($D125,RDSFIS対比表_VPSOHFU!$B$7:$B$50,RDSFIS対比表_VPSOHFU!Y$7:Y$50)</f>
        <v>便区分</v>
      </c>
      <c r="I125" t="str">
        <f>_xlfn.XLOOKUP($G125,RDSFIS_REABAT02リビルド方針!$C$2:$C$84,RDSFIS_REABAT02リビルド方針!D$2:D$84)</f>
        <v>ダイレクト</v>
      </c>
      <c r="J125" t="b">
        <f t="shared" si="20"/>
        <v>0</v>
      </c>
    </row>
    <row r="126" spans="1:10" hidden="1" x14ac:dyDescent="0.4">
      <c r="A126" t="s">
        <v>617</v>
      </c>
      <c r="B126" t="s">
        <v>619</v>
      </c>
      <c r="C126" s="53" t="s">
        <v>11</v>
      </c>
      <c r="D126" s="54" t="s">
        <v>22</v>
      </c>
      <c r="E126" s="54" t="s">
        <v>23</v>
      </c>
      <c r="F126" t="str">
        <f>_xlfn.XLOOKUP($D126,RDSFIS対比表_VPSOHFU!$B$7:$B$50,RDSFIS対比表_VPSOHFU!W$7:W$50)</f>
        <v>RDSFIS</v>
      </c>
      <c r="G126" t="str">
        <f>_xlfn.XLOOKUP($D126,RDSFIS対比表_VPSOHFU!$B$7:$B$50,RDSFIS対比表_VPSOHFU!$X$7:$X$50)</f>
        <v>RSFQTOKB</v>
      </c>
      <c r="H126" t="str">
        <f>_xlfn.XLOOKUP($D126,RDSFIS対比表_VPSOHFU!$B$7:$B$50,RDSFIS対比表_VPSOHFU!Y$7:Y$50)</f>
        <v>到着済区分</v>
      </c>
      <c r="I126" t="str">
        <f>_xlfn.XLOOKUP($G126,RDSFIS_REABAT02リビルド方針!$C$2:$C$84,RDSFIS_REABAT02リビルド方針!D$2:D$84)</f>
        <v>ダイレクトは追加時のみ
更新時はリアル２</v>
      </c>
      <c r="J126" t="b">
        <f t="shared" ref="J126:J132" si="21">$I126&lt;&gt;"ダイレクト"</f>
        <v>1</v>
      </c>
    </row>
    <row r="127" spans="1:10" hidden="1" x14ac:dyDescent="0.4">
      <c r="A127" t="s">
        <v>617</v>
      </c>
      <c r="B127" t="s">
        <v>619</v>
      </c>
      <c r="C127" s="53" t="s">
        <v>12</v>
      </c>
      <c r="D127" s="54" t="s">
        <v>32</v>
      </c>
      <c r="E127" s="54" t="s">
        <v>30</v>
      </c>
      <c r="F127" t="str">
        <f>_xlfn.XLOOKUP($D127,RDSFIS対比表_VPSOHFU!$B$7:$B$50,RDSFIS対比表_VPSOHFU!W$7:W$50)</f>
        <v>RDSFIS</v>
      </c>
      <c r="G127" t="str">
        <f>_xlfn.XLOOKUP($D127,RDSFIS対比表_VPSOHFU!$B$7:$B$50,RDSFIS対比表_VPSOHFU!$X$7:$X$50)</f>
        <v>RSFQSREI</v>
      </c>
      <c r="H127" t="str">
        <f>_xlfn.XLOOKUP($D127,RDSFIS対比表_VPSOHFU!$B$7:$B$50,RDSFIS対比表_VPSOHFU!Y$7:Y$50)</f>
        <v>指令書ＮＯ</v>
      </c>
      <c r="I127" t="str">
        <f>_xlfn.XLOOKUP($G127,RDSFIS_REABAT02リビルド方針!$C$2:$C$84,RDSFIS_REABAT02リビルド方針!D$2:D$84)</f>
        <v>ダイレクトは追加時のみ
更新時はリアル２</v>
      </c>
      <c r="J127" t="b">
        <f t="shared" si="21"/>
        <v>1</v>
      </c>
    </row>
    <row r="128" spans="1:10" hidden="1" x14ac:dyDescent="0.4">
      <c r="A128" t="s">
        <v>617</v>
      </c>
      <c r="B128" t="s">
        <v>619</v>
      </c>
      <c r="C128" s="53" t="s">
        <v>11</v>
      </c>
      <c r="D128" s="54" t="s">
        <v>24</v>
      </c>
      <c r="E128" s="54" t="s">
        <v>0</v>
      </c>
      <c r="F128" t="str">
        <f>_xlfn.XLOOKUP($D128,RDSFIS対比表_VPSOHFU!$B$7:$B$50,RDSFIS対比表_VPSOHFU!W$7:W$50)</f>
        <v>RDSFIS</v>
      </c>
      <c r="G128" t="str">
        <f>_xlfn.XLOOKUP($D128,RDSFIS対比表_VPSOHFU!$B$7:$B$50,RDSFIS対比表_VPSOHFU!$X$7:$X$50)</f>
        <v>RSFQYMD1</v>
      </c>
      <c r="H128" t="str">
        <f>_xlfn.XLOOKUP($D128,RDSFIS対比表_VPSOHFU!$B$7:$B$50,RDSFIS対比表_VPSOHFU!Y$7:Y$50)</f>
        <v>発送年月日</v>
      </c>
      <c r="I128" t="str">
        <f>_xlfn.XLOOKUP($G128,RDSFIS_REABAT02リビルド方針!$C$2:$C$84,RDSFIS_REABAT02リビルド方針!D$2:D$84)</f>
        <v>ダイレクト</v>
      </c>
      <c r="J128" t="b">
        <f t="shared" si="21"/>
        <v>0</v>
      </c>
    </row>
    <row r="129" spans="1:10" hidden="1" x14ac:dyDescent="0.4">
      <c r="A129" t="s">
        <v>617</v>
      </c>
      <c r="B129" t="s">
        <v>619</v>
      </c>
      <c r="C129" s="53" t="s">
        <v>11</v>
      </c>
      <c r="D129" s="54" t="s">
        <v>24</v>
      </c>
      <c r="E129" s="54" t="s">
        <v>0</v>
      </c>
      <c r="F129" t="str">
        <f>_xlfn.XLOOKUP($D129,RDSFIS対比表_VPSOHFU!$B$7:$B$50,RDSFIS対比表_VPSOHFU!W$7:W$50)</f>
        <v>RDSFIS</v>
      </c>
      <c r="G129" t="str">
        <f>_xlfn.XLOOKUP($D129,RDSFIS対比表_VPSOHFU!$B$7:$B$50,RDSFIS対比表_VPSOHFU!$X$7:$X$50)</f>
        <v>RSFQYMD1</v>
      </c>
      <c r="H129" t="str">
        <f>_xlfn.XLOOKUP($D129,RDSFIS対比表_VPSOHFU!$B$7:$B$50,RDSFIS対比表_VPSOHFU!Y$7:Y$50)</f>
        <v>発送年月日</v>
      </c>
      <c r="I129" t="str">
        <f>_xlfn.XLOOKUP($G129,RDSFIS_REABAT02リビルド方針!$C$2:$C$84,RDSFIS_REABAT02リビルド方針!D$2:D$84)</f>
        <v>ダイレクト</v>
      </c>
      <c r="J129" t="b">
        <f t="shared" si="21"/>
        <v>0</v>
      </c>
    </row>
    <row r="130" spans="1:10" hidden="1" x14ac:dyDescent="0.4">
      <c r="A130" t="s">
        <v>617</v>
      </c>
      <c r="B130" t="s">
        <v>619</v>
      </c>
      <c r="C130" s="53" t="s">
        <v>11</v>
      </c>
      <c r="D130" s="54" t="s">
        <v>24</v>
      </c>
      <c r="E130" s="54" t="s">
        <v>0</v>
      </c>
      <c r="F130" t="str">
        <f>_xlfn.XLOOKUP($D130,RDSFIS対比表_VPSOHFU!$B$7:$B$50,RDSFIS対比表_VPSOHFU!W$7:W$50)</f>
        <v>RDSFIS</v>
      </c>
      <c r="G130" t="str">
        <f>_xlfn.XLOOKUP($D130,RDSFIS対比表_VPSOHFU!$B$7:$B$50,RDSFIS対比表_VPSOHFU!$X$7:$X$50)</f>
        <v>RSFQYMD1</v>
      </c>
      <c r="H130" t="str">
        <f>_xlfn.XLOOKUP($D130,RDSFIS対比表_VPSOHFU!$B$7:$B$50,RDSFIS対比表_VPSOHFU!Y$7:Y$50)</f>
        <v>発送年月日</v>
      </c>
      <c r="I130" t="str">
        <f>_xlfn.XLOOKUP($G130,RDSFIS_REABAT02リビルド方針!$C$2:$C$84,RDSFIS_REABAT02リビルド方針!D$2:D$84)</f>
        <v>ダイレクト</v>
      </c>
      <c r="J130" t="b">
        <f t="shared" si="21"/>
        <v>0</v>
      </c>
    </row>
    <row r="131" spans="1:10" hidden="1" x14ac:dyDescent="0.4">
      <c r="A131" t="s">
        <v>617</v>
      </c>
      <c r="B131" t="s">
        <v>619</v>
      </c>
      <c r="C131" s="53" t="s">
        <v>11</v>
      </c>
      <c r="D131" s="54" t="s">
        <v>25</v>
      </c>
      <c r="E131" s="54" t="s">
        <v>1</v>
      </c>
      <c r="F131" t="str">
        <f>_xlfn.XLOOKUP($D131,RDSFIS対比表_VPSOHFU!$B$7:$B$50,RDSFIS対比表_VPSOHFU!W$7:W$50)</f>
        <v>RDSFIS</v>
      </c>
      <c r="G131" t="str">
        <f>_xlfn.XLOOKUP($D131,RDSFIS対比表_VPSOHFU!$B$7:$B$50,RDSFIS対比表_VPSOHFU!$X$7:$X$50)</f>
        <v>RSFQHHM1</v>
      </c>
      <c r="H131" t="str">
        <f>_xlfn.XLOOKUP($D131,RDSFIS対比表_VPSOHFU!$B$7:$B$50,RDSFIS対比表_VPSOHFU!Y$7:Y$50)</f>
        <v>発送時分</v>
      </c>
      <c r="I131" t="str">
        <f>_xlfn.XLOOKUP($G131,RDSFIS_REABAT02リビルド方針!$C$2:$C$84,RDSFIS_REABAT02リビルド方針!D$2:D$84)</f>
        <v>ダイレクト</v>
      </c>
      <c r="J131" t="b">
        <f t="shared" si="21"/>
        <v>0</v>
      </c>
    </row>
    <row r="132" spans="1:10" hidden="1" x14ac:dyDescent="0.4">
      <c r="A132" t="s">
        <v>617</v>
      </c>
      <c r="B132" t="s">
        <v>619</v>
      </c>
      <c r="C132" s="53" t="s">
        <v>11</v>
      </c>
      <c r="D132" s="54" t="s">
        <v>25</v>
      </c>
      <c r="E132" s="54" t="s">
        <v>1</v>
      </c>
      <c r="F132" t="str">
        <f>_xlfn.XLOOKUP($D132,RDSFIS対比表_VPSOHFU!$B$7:$B$50,RDSFIS対比表_VPSOHFU!W$7:W$50)</f>
        <v>RDSFIS</v>
      </c>
      <c r="G132" t="str">
        <f>_xlfn.XLOOKUP($D132,RDSFIS対比表_VPSOHFU!$B$7:$B$50,RDSFIS対比表_VPSOHFU!$X$7:$X$50)</f>
        <v>RSFQHHM1</v>
      </c>
      <c r="H132" t="str">
        <f>_xlfn.XLOOKUP($D132,RDSFIS対比表_VPSOHFU!$B$7:$B$50,RDSFIS対比表_VPSOHFU!Y$7:Y$50)</f>
        <v>発送時分</v>
      </c>
      <c r="I132" t="str">
        <f>_xlfn.XLOOKUP($G132,RDSFIS_REABAT02リビルド方針!$C$2:$C$84,RDSFIS_REABAT02リビルド方針!D$2:D$84)</f>
        <v>ダイレクト</v>
      </c>
      <c r="J132" t="b">
        <f t="shared" si="21"/>
        <v>0</v>
      </c>
    </row>
    <row r="133" spans="1:10" hidden="1" x14ac:dyDescent="0.4">
      <c r="A133" t="s">
        <v>617</v>
      </c>
      <c r="B133" t="s">
        <v>619</v>
      </c>
      <c r="C133" s="51" t="s">
        <v>12</v>
      </c>
      <c r="D133" s="52" t="s">
        <v>35</v>
      </c>
      <c r="E133" s="52" t="s">
        <v>34</v>
      </c>
      <c r="F133" t="str">
        <f>_xlfn.XLOOKUP($D133,RDSFIS対比表_VPSOHFU!$B$7:$B$50,RDSFIS対比表_VPSOHFU!W$7:W$50)</f>
        <v>RDSFIS</v>
      </c>
      <c r="G133" t="str">
        <f>_xlfn.XLOOKUP($D133,RDSFIS対比表_VPSOHFU!$B$7:$B$50,RDSFIS対比表_VPSOHFU!$X$7:$X$50)</f>
        <v>RSFQHTCD</v>
      </c>
      <c r="H133" t="str">
        <f>_xlfn.XLOOKUP($D133,RDSFIS対比表_VPSOHFU!$B$7:$B$50,RDSFIS対比表_VPSOHFU!Y$7:Y$50)</f>
        <v>発店コート゛</v>
      </c>
      <c r="I133" t="str">
        <f>_xlfn.XLOOKUP($G133,RDSFIS_REABAT02リビルド方針!$C$2:$C$84,RDSFIS_REABAT02リビルド方針!D$2:D$84)</f>
        <v>ダイレクト</v>
      </c>
      <c r="J133" t="b">
        <f t="shared" ref="J133:J138" si="22">$I133&lt;&gt;"ダイレクト"</f>
        <v>0</v>
      </c>
    </row>
    <row r="134" spans="1:10" hidden="1" x14ac:dyDescent="0.4">
      <c r="A134" t="s">
        <v>617</v>
      </c>
      <c r="B134" t="s">
        <v>619</v>
      </c>
      <c r="C134" s="51" t="s">
        <v>12</v>
      </c>
      <c r="D134" s="52" t="s">
        <v>38</v>
      </c>
      <c r="E134" s="52" t="s">
        <v>36</v>
      </c>
      <c r="F134" t="str">
        <f>_xlfn.XLOOKUP($D134,RDSFIS対比表_VPSOHFU!$B$7:$B$50,RDSFIS対比表_VPSOHFU!W$7:W$50)</f>
        <v>RDSFIS</v>
      </c>
      <c r="G134" t="str">
        <f>_xlfn.XLOOKUP($D134,RDSFIS対比表_VPSOHFU!$B$7:$B$50,RDSFIS対比表_VPSOHFU!$X$7:$X$50)</f>
        <v>RSFQHCCD</v>
      </c>
      <c r="H134" t="str">
        <f>_xlfn.XLOOKUP($D134,RDSFIS対比表_VPSOHFU!$B$7:$B$50,RDSFIS対比表_VPSOHFU!Y$7:Y$50)</f>
        <v>発地コート゛</v>
      </c>
      <c r="I134" t="str">
        <f>_xlfn.XLOOKUP($G134,RDSFIS_REABAT02リビルド方針!$C$2:$C$84,RDSFIS_REABAT02リビルド方針!D$2:D$84)</f>
        <v>ダイレクト</v>
      </c>
      <c r="J134" t="b">
        <f t="shared" si="22"/>
        <v>0</v>
      </c>
    </row>
    <row r="135" spans="1:10" hidden="1" x14ac:dyDescent="0.4">
      <c r="A135" t="s">
        <v>617</v>
      </c>
      <c r="B135" t="s">
        <v>619</v>
      </c>
      <c r="C135" s="51" t="s">
        <v>12</v>
      </c>
      <c r="D135" s="52" t="s">
        <v>39</v>
      </c>
      <c r="E135" s="52" t="s">
        <v>41</v>
      </c>
      <c r="F135" t="str">
        <f>_xlfn.XLOOKUP($D135,RDSFIS対比表_VPSOHFU!$B$7:$B$50,RDSFIS対比表_VPSOHFU!W$7:W$50)</f>
        <v>RDSFIS</v>
      </c>
      <c r="G135" t="str">
        <f>_xlfn.XLOOKUP($D135,RDSFIS対比表_VPSOHFU!$B$7:$B$50,RDSFIS対比表_VPSOHFU!$X$7:$X$50)</f>
        <v>RSFQLSTN</v>
      </c>
      <c r="H135" t="str">
        <f>_xlfn.XLOOKUP($D135,RDSFIS対比表_VPSOHFU!$B$7:$B$50,RDSFIS対比表_VPSOHFU!Y$7:Y$50)</f>
        <v>最終扱店所コート゛</v>
      </c>
      <c r="I135" t="str">
        <f>_xlfn.XLOOKUP($G135,RDSFIS_REABAT02リビルド方針!$C$2:$C$84,RDSFIS_REABAT02リビルド方針!D$2:D$84)</f>
        <v>ダイレクト</v>
      </c>
      <c r="J135" t="b">
        <f t="shared" si="22"/>
        <v>0</v>
      </c>
    </row>
    <row r="136" spans="1:10" hidden="1" x14ac:dyDescent="0.4">
      <c r="A136" t="s">
        <v>617</v>
      </c>
      <c r="B136" t="s">
        <v>619</v>
      </c>
      <c r="C136" s="51" t="s">
        <v>12</v>
      </c>
      <c r="D136" s="52" t="s">
        <v>44</v>
      </c>
      <c r="E136" s="52" t="s">
        <v>42</v>
      </c>
      <c r="F136" t="str">
        <f>_xlfn.XLOOKUP($D136,RDSFIS対比表_VPSOHFU!$B$7:$B$50,RDSFIS対比表_VPSOHFU!W$7:W$50)</f>
        <v>RDSFIS</v>
      </c>
      <c r="G136" t="str">
        <f>_xlfn.XLOOKUP($D136,RDSFIS対比表_VPSOHFU!$B$7:$B$50,RDSFIS対比表_VPSOHFU!$X$7:$X$50)</f>
        <v>RSFQCCCD</v>
      </c>
      <c r="H136" t="str">
        <f>_xlfn.XLOOKUP($D136,RDSFIS対比表_VPSOHFU!$B$7:$B$50,RDSFIS対比表_VPSOHFU!Y$7:Y$50)</f>
        <v>着地コート゛</v>
      </c>
      <c r="I136" t="str">
        <f>_xlfn.XLOOKUP($G136,RDSFIS_REABAT02リビルド方針!$C$2:$C$84,RDSFIS_REABAT02リビルド方針!D$2:D$84)</f>
        <v>ダイレクト</v>
      </c>
      <c r="J136" t="b">
        <f t="shared" si="22"/>
        <v>0</v>
      </c>
    </row>
    <row r="137" spans="1:10" hidden="1" x14ac:dyDescent="0.4">
      <c r="A137" t="s">
        <v>617</v>
      </c>
      <c r="B137" t="s">
        <v>619</v>
      </c>
      <c r="C137" s="51" t="s">
        <v>12</v>
      </c>
      <c r="D137" s="52" t="s">
        <v>597</v>
      </c>
      <c r="E137" s="52" t="s">
        <v>598</v>
      </c>
      <c r="F137" t="str">
        <f>_xlfn.XLOOKUP($D137,RDSFIS対比表_VPSOHFU!$B$7:$B$50,RDSFIS対比表_VPSOHFU!W$7:W$50)</f>
        <v>RDSFIS</v>
      </c>
      <c r="G137" t="str">
        <f>_xlfn.XLOOKUP($D137,RDSFIS対比表_VPSOHFU!$B$7:$B$50,RDSFIS対比表_VPSOHFU!$X$7:$X$50)</f>
        <v>RSFQYOCD</v>
      </c>
      <c r="H137" t="str">
        <f>_xlfn.XLOOKUP($D137,RDSFIS対比表_VPSOHFU!$B$7:$B$50,RDSFIS対比表_VPSOHFU!Y$7:Y$50)</f>
        <v>傭車コード</v>
      </c>
      <c r="I137" t="str">
        <f>_xlfn.XLOOKUP($G137,RDSFIS_REABAT02リビルド方針!$C$2:$C$84,RDSFIS_REABAT02リビルド方針!D$2:D$84)</f>
        <v>ダイレクトは追加時のみ
更新時はリアル２</v>
      </c>
      <c r="J137" t="b">
        <f t="shared" si="22"/>
        <v>1</v>
      </c>
    </row>
    <row r="138" spans="1:10" hidden="1" x14ac:dyDescent="0.4">
      <c r="A138" t="s">
        <v>617</v>
      </c>
      <c r="B138" t="s">
        <v>619</v>
      </c>
      <c r="C138" s="53" t="s">
        <v>12</v>
      </c>
      <c r="D138" s="54" t="s">
        <v>599</v>
      </c>
      <c r="E138" s="54" t="s">
        <v>600</v>
      </c>
      <c r="F138" t="str">
        <f>_xlfn.XLOOKUP($D138,RDSFIS対比表_VPSOHFU!$B$7:$B$50,RDSFIS対比表_VPSOHFU!W$7:W$50)</f>
        <v>RDSFIS</v>
      </c>
      <c r="G138" t="str">
        <f>_xlfn.XLOOKUP($D138,RDSFIS対比表_VPSOHFU!$B$7:$B$50,RDSFIS対比表_VPSOHFU!$X$7:$X$50)</f>
        <v>RSFQKKTI</v>
      </c>
      <c r="H138" t="str">
        <f>_xlfn.XLOOKUP($D138,RDSFIS対比表_VPSOHFU!$B$7:$B$50,RDSFIS対比表_VPSOHFU!Y$7:Y$50)</f>
        <v>形態</v>
      </c>
      <c r="I138" t="str">
        <f>_xlfn.XLOOKUP($G138,RDSFIS_REABAT02リビルド方針!$C$2:$C$84,RDSFIS_REABAT02リビルド方針!D$2:D$84)</f>
        <v>ダイレクトは追加時のみ
更新時はリアル２</v>
      </c>
      <c r="J138" t="b">
        <f t="shared" si="22"/>
        <v>1</v>
      </c>
    </row>
    <row r="139" spans="1:10" hidden="1" x14ac:dyDescent="0.4">
      <c r="A139" t="s">
        <v>617</v>
      </c>
      <c r="B139" t="s">
        <v>619</v>
      </c>
      <c r="C139" s="51" t="s">
        <v>12</v>
      </c>
      <c r="D139" s="52" t="s">
        <v>601</v>
      </c>
      <c r="E139" s="52" t="s">
        <v>602</v>
      </c>
      <c r="F139" t="str">
        <f>_xlfn.XLOOKUP($D139,RDSFIS対比表_VPSOHFU!$B$7:$B$50,RDSFIS対比表_VPSOHFU!W$7:W$50)</f>
        <v>RDSFIS</v>
      </c>
      <c r="G139" t="str">
        <f>_xlfn.XLOOKUP($D139,RDSFIS対比表_VPSOHFU!$B$7:$B$50,RDSFIS対比表_VPSOHFU!$X$7:$X$50)</f>
        <v>RSFQKTGY</v>
      </c>
      <c r="H139" t="str">
        <f>_xlfn.XLOOKUP($D139,RDSFIS対比表_VPSOHFU!$B$7:$B$50,RDSFIS対比表_VPSOHFU!Y$7:Y$50)</f>
        <v>定額傭車料</v>
      </c>
      <c r="I139" t="str">
        <f>_xlfn.XLOOKUP($G139,RDSFIS_REABAT02リビルド方針!$C$2:$C$84,RDSFIS_REABAT02リビルド方針!D$2:D$84)</f>
        <v>ダイレクトは追加時のみ
更新時はリアル２</v>
      </c>
      <c r="J139" t="b">
        <f t="shared" ref="J139:J140" si="23">$I139&lt;&gt;"ダイレクト"</f>
        <v>1</v>
      </c>
    </row>
    <row r="140" spans="1:10" hidden="1" x14ac:dyDescent="0.4">
      <c r="A140" t="s">
        <v>617</v>
      </c>
      <c r="B140" t="s">
        <v>619</v>
      </c>
      <c r="C140" s="53" t="s">
        <v>11</v>
      </c>
      <c r="D140" s="54" t="s">
        <v>596</v>
      </c>
      <c r="E140" s="54" t="s">
        <v>148</v>
      </c>
      <c r="F140" t="str">
        <f>_xlfn.XLOOKUP($D140,RDSFIS対比表_VPSOHFU!$B$7:$B$50,RDSFIS対比表_VPSOHFU!W$7:W$50)</f>
        <v>RDSFIS</v>
      </c>
      <c r="G140" t="str">
        <f>_xlfn.XLOOKUP($D140,RDSFIS対比表_VPSOHFU!$B$7:$B$50,RDSFIS対比表_VPSOHFU!$X$7:$X$50)</f>
        <v>RSFQSHAA</v>
      </c>
      <c r="H140" t="str">
        <f>_xlfn.XLOOKUP($D140,RDSFIS対比表_VPSOHFU!$B$7:$B$50,RDSFIS対比表_VPSOHFU!Y$7:Y$50)</f>
        <v>積載社番</v>
      </c>
      <c r="I140" t="str">
        <f>_xlfn.XLOOKUP($G140,RDSFIS_REABAT02リビルド方針!$C$2:$C$84,RDSFIS_REABAT02リビルド方針!D$2:D$84)</f>
        <v>ダイレクト</v>
      </c>
      <c r="J140" t="b">
        <f t="shared" si="23"/>
        <v>0</v>
      </c>
    </row>
    <row r="141" spans="1:10" hidden="1" x14ac:dyDescent="0.4">
      <c r="A141" t="s">
        <v>617</v>
      </c>
      <c r="B141" t="s">
        <v>619</v>
      </c>
      <c r="C141" s="51" t="s">
        <v>12</v>
      </c>
      <c r="D141" s="52" t="s">
        <v>603</v>
      </c>
      <c r="E141" s="52" t="s">
        <v>604</v>
      </c>
      <c r="F141" t="str">
        <f>_xlfn.XLOOKUP($D141,RDSFIS対比表_VPSOHFU!$B$7:$B$50,RDSFIS対比表_VPSOHFU!W$7:W$50)</f>
        <v>RDSFIS</v>
      </c>
      <c r="G141" t="str">
        <f>_xlfn.XLOOKUP($D141,RDSFIS対比表_VPSOHFU!$B$7:$B$50,RDSFIS対比表_VPSOHFU!$X$7:$X$50)</f>
        <v>RSFQHYTO</v>
      </c>
      <c r="H141" t="str">
        <f>_xlfn.XLOOKUP($D141,RDSFIS対比表_VPSOHFU!$B$7:$B$50,RDSFIS対比表_VPSOHFU!Y$7:Y$50)</f>
        <v>標屯</v>
      </c>
      <c r="I141" t="str">
        <f>_xlfn.XLOOKUP($G141,RDSFIS_REABAT02リビルド方針!$C$2:$C$84,RDSFIS_REABAT02リビルド方針!D$2:D$84)</f>
        <v>ダイレクト</v>
      </c>
      <c r="J141" t="b">
        <f t="shared" ref="J141:J143" si="24">$I141&lt;&gt;"ダイレクト"</f>
        <v>0</v>
      </c>
    </row>
    <row r="142" spans="1:10" hidden="1" x14ac:dyDescent="0.4">
      <c r="A142" t="s">
        <v>617</v>
      </c>
      <c r="B142" t="s">
        <v>619</v>
      </c>
      <c r="C142" s="51" t="s">
        <v>12</v>
      </c>
      <c r="D142" s="52" t="s">
        <v>603</v>
      </c>
      <c r="E142" s="52" t="s">
        <v>604</v>
      </c>
      <c r="F142" t="str">
        <f>_xlfn.XLOOKUP($D142,RDSFIS対比表_VPSOHFU!$B$7:$B$50,RDSFIS対比表_VPSOHFU!W$7:W$50)</f>
        <v>RDSFIS</v>
      </c>
      <c r="G142" t="str">
        <f>_xlfn.XLOOKUP($D142,RDSFIS対比表_VPSOHFU!$B$7:$B$50,RDSFIS対比表_VPSOHFU!$X$7:$X$50)</f>
        <v>RSFQHYTO</v>
      </c>
      <c r="H142" t="str">
        <f>_xlfn.XLOOKUP($D142,RDSFIS対比表_VPSOHFU!$B$7:$B$50,RDSFIS対比表_VPSOHFU!Y$7:Y$50)</f>
        <v>標屯</v>
      </c>
      <c r="I142" t="str">
        <f>_xlfn.XLOOKUP($G142,RDSFIS_REABAT02リビルド方針!$C$2:$C$84,RDSFIS_REABAT02リビルド方針!D$2:D$84)</f>
        <v>ダイレクト</v>
      </c>
      <c r="J142" t="b">
        <f t="shared" si="24"/>
        <v>0</v>
      </c>
    </row>
    <row r="143" spans="1:10" hidden="1" x14ac:dyDescent="0.4">
      <c r="A143" t="s">
        <v>617</v>
      </c>
      <c r="B143" t="s">
        <v>619</v>
      </c>
      <c r="C143" s="53" t="s">
        <v>12</v>
      </c>
      <c r="D143" s="54" t="s">
        <v>605</v>
      </c>
      <c r="E143" s="54" t="s">
        <v>606</v>
      </c>
      <c r="F143" t="str">
        <f>_xlfn.XLOOKUP($D143,RDSFIS対比表_VPSOHFU!$B$7:$B$50,RDSFIS対比表_VPSOHFU!W$7:W$50)</f>
        <v>RDSFIS</v>
      </c>
      <c r="G143" t="str">
        <f>_xlfn.XLOOKUP($D143,RDSFIS対比表_VPSOHFU!$B$7:$B$50,RDSFIS対比表_VPSOHFU!$X$7:$X$50)</f>
        <v>RSFQOWKB</v>
      </c>
      <c r="H143" t="str">
        <f>_xlfn.XLOOKUP($D143,RDSFIS対比表_VPSOHFU!$B$7:$B$50,RDSFIS対比表_VPSOHFU!Y$7:Y$50)</f>
        <v>ｏｗ区分</v>
      </c>
      <c r="I143" t="str">
        <f>_xlfn.XLOOKUP($G143,RDSFIS_REABAT02リビルド方針!$C$2:$C$84,RDSFIS_REABAT02リビルド方針!D$2:D$84)</f>
        <v>ダイレクト</v>
      </c>
      <c r="J143" t="b">
        <f t="shared" si="24"/>
        <v>0</v>
      </c>
    </row>
    <row r="144" spans="1:10" hidden="1" x14ac:dyDescent="0.4">
      <c r="A144" t="s">
        <v>617</v>
      </c>
      <c r="B144" t="s">
        <v>619</v>
      </c>
      <c r="C144" s="51" t="s">
        <v>12</v>
      </c>
      <c r="D144" s="52" t="s">
        <v>55</v>
      </c>
      <c r="E144" s="52" t="s">
        <v>53</v>
      </c>
      <c r="F144" t="str">
        <f>_xlfn.XLOOKUP($D144,RDSFIS対比表_VPSOHFU!$B$7:$B$50,RDSFIS対比表_VPSOHFU!W$7:W$50)</f>
        <v>RDSFIS</v>
      </c>
      <c r="G144" t="str">
        <f>_xlfn.XLOOKUP($D144,RDSFIS対比表_VPSOHFU!$B$7:$B$50,RDSFIS対比表_VPSOHFU!$X$7:$X$50)</f>
        <v>RSFQFKJK</v>
      </c>
      <c r="H144" t="str">
        <f>_xlfn.XLOOKUP($D144,RDSFIS対比表_VPSOHFU!$B$7:$B$50,RDSFIS対比表_VPSOHFU!Y$7:Y$50)</f>
        <v>直集</v>
      </c>
      <c r="I144" t="str">
        <f>_xlfn.XLOOKUP($G144,RDSFIS_REABAT02リビルド方針!$C$2:$C$84,RDSFIS_REABAT02リビルド方針!D$2:D$84)</f>
        <v>リアル２</v>
      </c>
      <c r="J144" t="b">
        <f t="shared" ref="J144:J151" si="25">$I144&lt;&gt;"ダイレクト"</f>
        <v>1</v>
      </c>
    </row>
    <row r="145" spans="1:10" hidden="1" x14ac:dyDescent="0.4">
      <c r="A145" t="s">
        <v>617</v>
      </c>
      <c r="B145" t="s">
        <v>619</v>
      </c>
      <c r="C145" s="51" t="s">
        <v>12</v>
      </c>
      <c r="D145" s="52" t="s">
        <v>607</v>
      </c>
      <c r="E145" s="52" t="s">
        <v>608</v>
      </c>
      <c r="F145" t="str">
        <f>_xlfn.XLOOKUP($D145,RDSFIS対比表_VPSOHFU!$B$7:$B$50,RDSFIS対比表_VPSOHFU!W$7:W$50)</f>
        <v>RDSFIS</v>
      </c>
      <c r="G145" t="str">
        <f>_xlfn.XLOOKUP($D145,RDSFIS対比表_VPSOHFU!$B$7:$B$50,RDSFIS対比表_VPSOHFU!$X$7:$X$50)</f>
        <v>RSFQQHKN</v>
      </c>
      <c r="H145" t="str">
        <f>_xlfn.XLOOKUP($D145,RDSFIS対比表_VPSOHFU!$B$7:$B$50,RDSFIS対比表_VPSOHFU!Y$7:Y$50)</f>
        <v>一車保険料</v>
      </c>
      <c r="I145" t="str">
        <f>_xlfn.XLOOKUP($G145,RDSFIS_REABAT02リビルド方針!$C$2:$C$84,RDSFIS_REABAT02リビルド方針!D$2:D$84)</f>
        <v>ダイレクト</v>
      </c>
      <c r="J145" t="b">
        <f t="shared" si="25"/>
        <v>0</v>
      </c>
    </row>
    <row r="146" spans="1:10" hidden="1" x14ac:dyDescent="0.4">
      <c r="A146" t="s">
        <v>617</v>
      </c>
      <c r="B146" t="s">
        <v>619</v>
      </c>
      <c r="C146" s="51" t="s">
        <v>12</v>
      </c>
      <c r="D146" s="52" t="s">
        <v>609</v>
      </c>
      <c r="E146" s="52" t="s">
        <v>610</v>
      </c>
      <c r="F146" t="str">
        <f>_xlfn.XLOOKUP($D146,RDSFIS対比表_VPSOHFU!$B$7:$B$50,RDSFIS対比表_VPSOHFU!W$7:W$50)</f>
        <v>RDSFIS</v>
      </c>
      <c r="G146" t="str">
        <f>_xlfn.XLOOKUP($D146,RDSFIS対比表_VPSOHFU!$B$7:$B$50,RDSFIS対比表_VPSOHFU!$X$7:$X$50)</f>
        <v>RSFQKUIK</v>
      </c>
      <c r="H146" t="str">
        <f>_xlfn.XLOOKUP($D146,RDSFIS対比表_VPSOHFU!$B$7:$B$50,RDSFIS対比表_VPSOHFU!Y$7:Y$50)</f>
        <v>区域区分</v>
      </c>
      <c r="I146" t="str">
        <f>_xlfn.XLOOKUP($G146,RDSFIS_REABAT02リビルド方針!$C$2:$C$84,RDSFIS_REABAT02リビルド方針!D$2:D$84)</f>
        <v>ダイレクト</v>
      </c>
      <c r="J146" t="b">
        <f t="shared" si="25"/>
        <v>0</v>
      </c>
    </row>
    <row r="147" spans="1:10" hidden="1" x14ac:dyDescent="0.4">
      <c r="A147" t="s">
        <v>617</v>
      </c>
      <c r="B147" t="s">
        <v>619</v>
      </c>
      <c r="C147" s="51" t="s">
        <v>11</v>
      </c>
      <c r="D147" s="52" t="s">
        <v>24</v>
      </c>
      <c r="E147" s="52" t="s">
        <v>0</v>
      </c>
      <c r="F147" t="str">
        <f>_xlfn.XLOOKUP($D147,RDSFIS対比表_VPSOHFU!$B$7:$B$50,RDSFIS対比表_VPSOHFU!W$7:W$50)</f>
        <v>RDSFIS</v>
      </c>
      <c r="G147" t="str">
        <f>_xlfn.XLOOKUP($D147,RDSFIS対比表_VPSOHFU!$B$7:$B$50,RDSFIS対比表_VPSOHFU!$X$7:$X$50)</f>
        <v>RSFQYMD1</v>
      </c>
      <c r="H147" t="str">
        <f>_xlfn.XLOOKUP($D147,RDSFIS対比表_VPSOHFU!$B$7:$B$50,RDSFIS対比表_VPSOHFU!Y$7:Y$50)</f>
        <v>発送年月日</v>
      </c>
      <c r="I147" t="str">
        <f>_xlfn.XLOOKUP($G147,RDSFIS_REABAT02リビルド方針!$C$2:$C$84,RDSFIS_REABAT02リビルド方針!D$2:D$84)</f>
        <v>ダイレクト</v>
      </c>
      <c r="J147" t="b">
        <f t="shared" si="25"/>
        <v>0</v>
      </c>
    </row>
    <row r="148" spans="1:10" hidden="1" x14ac:dyDescent="0.4">
      <c r="A148" t="s">
        <v>617</v>
      </c>
      <c r="B148" t="s">
        <v>619</v>
      </c>
      <c r="C148" s="51" t="s">
        <v>11</v>
      </c>
      <c r="D148" s="52" t="s">
        <v>26</v>
      </c>
      <c r="E148" s="52" t="s">
        <v>27</v>
      </c>
      <c r="F148" t="str">
        <f>_xlfn.XLOOKUP($D148,RDSFIS対比表_VPSOHFU!$B$7:$B$50,RDSFIS対比表_VPSOHFU!W$7:W$50)</f>
        <v>RDSFIS</v>
      </c>
      <c r="G148" t="str">
        <f>_xlfn.XLOOKUP($D148,RDSFIS対比表_VPSOHFU!$B$7:$B$50,RDSFIS対比表_VPSOHFU!$X$7:$X$50)</f>
        <v>RSFQHTCD</v>
      </c>
      <c r="H148" t="str">
        <f>_xlfn.XLOOKUP($D148,RDSFIS対比表_VPSOHFU!$B$7:$B$50,RDSFIS対比表_VPSOHFU!Y$7:Y$50)</f>
        <v>発店コート゛</v>
      </c>
      <c r="I148" t="str">
        <f>_xlfn.XLOOKUP($G148,RDSFIS_REABAT02リビルド方針!$C$2:$C$84,RDSFIS_REABAT02リビルド方針!D$2:D$84)</f>
        <v>ダイレクト</v>
      </c>
      <c r="J148" t="b">
        <f t="shared" si="25"/>
        <v>0</v>
      </c>
    </row>
    <row r="149" spans="1:10" hidden="1" x14ac:dyDescent="0.4">
      <c r="A149" t="s">
        <v>617</v>
      </c>
      <c r="B149" t="s">
        <v>619</v>
      </c>
      <c r="C149" s="51" t="s">
        <v>11</v>
      </c>
      <c r="D149" s="52" t="s">
        <v>150</v>
      </c>
      <c r="E149" s="52" t="s">
        <v>151</v>
      </c>
      <c r="F149" t="str">
        <f>_xlfn.XLOOKUP($D149,RDSFIS対比表_VPSOHFU!$B$7:$B$50,RDSFIS対比表_VPSOHFU!W$7:W$50)</f>
        <v>RDSFIS</v>
      </c>
      <c r="G149" t="str">
        <f>_xlfn.XLOOKUP($D149,RDSFIS対比表_VPSOHFU!$B$7:$B$50,RDSFIS対比表_VPSOHFU!$X$7:$X$50)</f>
        <v>RSFQHYTO</v>
      </c>
      <c r="H149" t="str">
        <f>_xlfn.XLOOKUP($D149,RDSFIS対比表_VPSOHFU!$B$7:$B$50,RDSFIS対比表_VPSOHFU!Y$7:Y$50)</f>
        <v>標屯</v>
      </c>
      <c r="I149" t="str">
        <f>_xlfn.XLOOKUP($G149,RDSFIS_REABAT02リビルド方針!$C$2:$C$84,RDSFIS_REABAT02リビルド方針!D$2:D$84)</f>
        <v>ダイレクト</v>
      </c>
      <c r="J149" t="b">
        <f t="shared" si="25"/>
        <v>0</v>
      </c>
    </row>
    <row r="150" spans="1:10" hidden="1" x14ac:dyDescent="0.4">
      <c r="A150" t="s">
        <v>617</v>
      </c>
      <c r="B150" t="s">
        <v>619</v>
      </c>
      <c r="C150" s="51" t="s">
        <v>11</v>
      </c>
      <c r="D150" s="52" t="s">
        <v>13</v>
      </c>
      <c r="E150" s="52" t="s">
        <v>4</v>
      </c>
      <c r="F150" t="str">
        <f>_xlfn.XLOOKUP($D150,RDSFIS対比表_VPSOHFU!$B$7:$B$50,RDSFIS対比表_VPSOHFU!W$7:W$50)</f>
        <v>RDSFIS</v>
      </c>
      <c r="G150" t="str">
        <f>_xlfn.XLOOKUP($D150,RDSFIS対比表_VPSOHFU!$B$7:$B$50,RDSFIS対比表_VPSOHFU!$X$7:$X$50)</f>
        <v>RSFQBNKB</v>
      </c>
      <c r="H150" t="str">
        <f>_xlfn.XLOOKUP($D150,RDSFIS対比表_VPSOHFU!$B$7:$B$50,RDSFIS対比表_VPSOHFU!Y$7:Y$50)</f>
        <v>便区分</v>
      </c>
      <c r="I150" t="str">
        <f>_xlfn.XLOOKUP($G150,RDSFIS_REABAT02リビルド方針!$C$2:$C$84,RDSFIS_REABAT02リビルド方針!D$2:D$84)</f>
        <v>ダイレクト</v>
      </c>
      <c r="J150" t="b">
        <f t="shared" si="25"/>
        <v>0</v>
      </c>
    </row>
    <row r="151" spans="1:10" hidden="1" x14ac:dyDescent="0.4">
      <c r="A151" t="s">
        <v>617</v>
      </c>
      <c r="B151" t="s">
        <v>619</v>
      </c>
      <c r="C151" s="53" t="s">
        <v>11</v>
      </c>
      <c r="D151" s="54" t="s">
        <v>17</v>
      </c>
      <c r="E151" s="54" t="s">
        <v>8</v>
      </c>
      <c r="F151" t="str">
        <f>_xlfn.XLOOKUP($D151,RDSFIS対比表_VPSOHFU!$B$7:$B$50,RDSFIS対比表_VPSOHFU!W$7:W$50)</f>
        <v>RDSFIS</v>
      </c>
      <c r="G151" t="str">
        <f>_xlfn.XLOOKUP($D151,RDSFIS対比表_VPSOHFU!$B$7:$B$50,RDSFIS対比表_VPSOHFU!$X$7:$X$50)</f>
        <v>RSFQTOYO</v>
      </c>
      <c r="H151" t="str">
        <f>_xlfn.XLOOKUP($D151,RDSFIS対比表_VPSOHFU!$B$7:$B$50,RDSFIS対比表_VPSOHFU!Y$7:Y$50)</f>
        <v>到着予定年月日</v>
      </c>
      <c r="I151" t="str">
        <f>_xlfn.XLOOKUP($G151,RDSFIS_REABAT02リビルド方針!$C$2:$C$84,RDSFIS_REABAT02リビルド方針!D$2:D$84)</f>
        <v>ダイレクト</v>
      </c>
      <c r="J151" t="b">
        <f t="shared" si="25"/>
        <v>0</v>
      </c>
    </row>
    <row r="660" spans="3:5" x14ac:dyDescent="0.4">
      <c r="C660" s="2"/>
      <c r="D660" s="2"/>
      <c r="E660" s="2"/>
    </row>
    <row r="661" spans="3:5" x14ac:dyDescent="0.4">
      <c r="C661" s="2"/>
      <c r="D661" s="2"/>
      <c r="E661" s="2"/>
    </row>
    <row r="662" spans="3:5" x14ac:dyDescent="0.4">
      <c r="C662" s="2"/>
      <c r="D662" s="2"/>
      <c r="E662" s="2"/>
    </row>
    <row r="663" spans="3:5" x14ac:dyDescent="0.4">
      <c r="C663" s="2"/>
      <c r="D663" s="2"/>
      <c r="E663" s="2"/>
    </row>
    <row r="676" spans="3:5" x14ac:dyDescent="0.4">
      <c r="C676" s="2"/>
      <c r="D676" s="2"/>
      <c r="E676" s="2"/>
    </row>
    <row r="677" spans="3:5" x14ac:dyDescent="0.4">
      <c r="C677" s="2"/>
      <c r="D677" s="2"/>
      <c r="E677" s="2"/>
    </row>
    <row r="678" spans="3:5" x14ac:dyDescent="0.4">
      <c r="C678" s="2"/>
      <c r="D678" s="2"/>
      <c r="E678" s="2"/>
    </row>
    <row r="679" spans="3:5" x14ac:dyDescent="0.4">
      <c r="C679" s="2"/>
      <c r="D679" s="2"/>
      <c r="E679" s="2"/>
    </row>
    <row r="693" spans="3:5" x14ac:dyDescent="0.4">
      <c r="C693" s="2"/>
      <c r="D693" s="2"/>
      <c r="E693" s="2"/>
    </row>
    <row r="694" spans="3:5" x14ac:dyDescent="0.4">
      <c r="C694" s="2"/>
      <c r="D694" s="2"/>
      <c r="E694" s="2"/>
    </row>
    <row r="695" spans="3:5" x14ac:dyDescent="0.4">
      <c r="C695" s="2"/>
      <c r="D695" s="2"/>
      <c r="E695" s="2"/>
    </row>
    <row r="696" spans="3:5" x14ac:dyDescent="0.4">
      <c r="C696" s="2"/>
      <c r="D696" s="2"/>
      <c r="E696" s="2"/>
    </row>
    <row r="773" spans="3:5" x14ac:dyDescent="0.4">
      <c r="C773" s="2"/>
      <c r="D773" s="2"/>
      <c r="E773" s="2"/>
    </row>
    <row r="783" spans="3:5" x14ac:dyDescent="0.4">
      <c r="C783" s="2"/>
      <c r="D783" s="2"/>
      <c r="E783" s="2"/>
    </row>
    <row r="789" spans="3:5" x14ac:dyDescent="0.4">
      <c r="C789" s="2"/>
      <c r="D789" s="2"/>
      <c r="E789" s="2"/>
    </row>
    <row r="791" spans="3:5" x14ac:dyDescent="0.4">
      <c r="C791" s="2"/>
      <c r="D791" s="2"/>
      <c r="E791" s="2"/>
    </row>
    <row r="792" spans="3:5" x14ac:dyDescent="0.4">
      <c r="C792" s="2"/>
      <c r="D792" s="2"/>
      <c r="E792" s="2"/>
    </row>
    <row r="793" spans="3:5" x14ac:dyDescent="0.4">
      <c r="C793" s="2"/>
      <c r="D793" s="2"/>
      <c r="E793" s="2"/>
    </row>
    <row r="794" spans="3:5" x14ac:dyDescent="0.4">
      <c r="C794" s="2"/>
      <c r="D794" s="2"/>
      <c r="E794" s="2"/>
    </row>
    <row r="795" spans="3:5" x14ac:dyDescent="0.4">
      <c r="C795" s="2"/>
      <c r="D795" s="2"/>
      <c r="E795" s="2"/>
    </row>
    <row r="796" spans="3:5" x14ac:dyDescent="0.4">
      <c r="C796" s="2"/>
      <c r="D796" s="2"/>
      <c r="E796" s="2"/>
    </row>
    <row r="797" spans="3:5" x14ac:dyDescent="0.4">
      <c r="C797" s="2"/>
      <c r="D797" s="2"/>
      <c r="E797" s="2"/>
    </row>
    <row r="798" spans="3:5" x14ac:dyDescent="0.4">
      <c r="C798" s="2"/>
      <c r="D798" s="2"/>
      <c r="E798" s="2"/>
    </row>
  </sheetData>
  <phoneticPr fontId="4"/>
  <conditionalFormatting sqref="F2:J151">
    <cfRule type="expression" dxfId="3" priority="1">
      <formula>$J2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70F6C-8398-4CEE-9077-3035EA19B074}">
  <sheetPr codeName="Sheet2"/>
  <dimension ref="A1:J9"/>
  <sheetViews>
    <sheetView tabSelected="1" workbookViewId="0"/>
  </sheetViews>
  <sheetFormatPr defaultRowHeight="18.75" x14ac:dyDescent="0.4"/>
  <cols>
    <col min="1" max="1" width="11.25" bestFit="1" customWidth="1"/>
    <col min="2" max="2" width="13.125" bestFit="1" customWidth="1"/>
    <col min="3" max="3" width="11.75" bestFit="1" customWidth="1"/>
    <col min="4" max="4" width="17.25" bestFit="1" customWidth="1"/>
    <col min="5" max="5" width="17.5" bestFit="1" customWidth="1"/>
    <col min="6" max="6" width="15.375" bestFit="1" customWidth="1"/>
    <col min="7" max="7" width="15.125" bestFit="1" customWidth="1"/>
    <col min="8" max="8" width="40.125" bestFit="1" customWidth="1"/>
    <col min="9" max="9" width="6.375" bestFit="1" customWidth="1"/>
    <col min="10" max="10" width="77.75" bestFit="1" customWidth="1"/>
  </cols>
  <sheetData>
    <row r="1" spans="1:10" x14ac:dyDescent="0.4">
      <c r="B1" s="55" t="s">
        <v>12</v>
      </c>
      <c r="C1" s="55" t="s">
        <v>221</v>
      </c>
      <c r="D1" s="55" t="s">
        <v>222</v>
      </c>
      <c r="E1" s="55" t="s">
        <v>223</v>
      </c>
      <c r="F1" s="55" t="s">
        <v>224</v>
      </c>
      <c r="G1" s="55" t="s">
        <v>225</v>
      </c>
      <c r="H1" s="55" t="s">
        <v>589</v>
      </c>
      <c r="I1" s="55" t="s">
        <v>590</v>
      </c>
      <c r="J1" s="55" t="s">
        <v>621</v>
      </c>
    </row>
    <row r="2" spans="1:10" x14ac:dyDescent="0.4">
      <c r="A2" t="s">
        <v>620</v>
      </c>
      <c r="B2" s="56" t="str" cm="1">
        <f t="array" ref="B2:I9">_xlfn.UNIQUE(_xlfn._xlws.FILTER(テーブル1[[DDPSOHFU]:[危険]],テーブル1[危険]=TRUE))</f>
        <v>DDPSOHFU</v>
      </c>
      <c r="C2" s="56" t="str">
        <v>KSHSJONC</v>
      </c>
      <c r="D2" s="56" t="str">
        <v>直卸他社コード</v>
      </c>
      <c r="E2" s="56" t="str">
        <v>RDSFIS</v>
      </c>
      <c r="F2" s="56" t="str">
        <v>RSFQJONC</v>
      </c>
      <c r="G2" s="56" t="str">
        <v>直卸他社コード</v>
      </c>
      <c r="H2" s="56" t="str">
        <v>ダイレクトは追加時のみ
更新時はリアル２</v>
      </c>
      <c r="I2" s="56" t="b">
        <v>1</v>
      </c>
      <c r="J2" s="57" t="s">
        <v>626</v>
      </c>
    </row>
    <row r="3" spans="1:10" x14ac:dyDescent="0.4">
      <c r="B3" s="56" t="str">
        <v>DDPSOHFU</v>
      </c>
      <c r="C3" s="56" t="str">
        <v>KSHSYSCD</v>
      </c>
      <c r="D3" s="56" t="str">
        <v>傭車会社コート゛</v>
      </c>
      <c r="E3" s="56" t="str">
        <v>RDSFIS</v>
      </c>
      <c r="F3" s="56" t="str">
        <v>RSFQYOCD</v>
      </c>
      <c r="G3" s="56" t="str">
        <v>傭車コード</v>
      </c>
      <c r="H3" s="56" t="str">
        <v>ダイレクトは追加時のみ
更新時はリアル２</v>
      </c>
      <c r="I3" s="56" t="b">
        <v>1</v>
      </c>
      <c r="J3" s="56" t="s">
        <v>627</v>
      </c>
    </row>
    <row r="4" spans="1:10" x14ac:dyDescent="0.4">
      <c r="B4" s="56" t="str">
        <v>DDPSOHFU</v>
      </c>
      <c r="C4" s="56" t="str">
        <v>KSHSDKB1</v>
      </c>
      <c r="D4" s="56" t="str">
        <v>テ゛ータ区分</v>
      </c>
      <c r="E4" s="56" t="str">
        <v>RDSFIS</v>
      </c>
      <c r="F4" s="56" t="str">
        <v>RSFQTOKB</v>
      </c>
      <c r="G4" s="56" t="str">
        <v>到着済区分</v>
      </c>
      <c r="H4" s="56" t="str">
        <v>ダイレクトは追加時のみ
更新時はリアル２</v>
      </c>
      <c r="I4" s="56" t="b">
        <v>1</v>
      </c>
      <c r="J4" s="56" t="s">
        <v>622</v>
      </c>
    </row>
    <row r="5" spans="1:10" x14ac:dyDescent="0.4">
      <c r="B5" s="56" t="str">
        <v>DDPSOHFU</v>
      </c>
      <c r="C5" s="56" t="str">
        <v>KSHSSRNO</v>
      </c>
      <c r="D5" s="56" t="str">
        <v>指令書ＮＯ</v>
      </c>
      <c r="E5" s="56" t="str">
        <v>RDSFIS</v>
      </c>
      <c r="F5" s="56" t="str">
        <v>RSFQSREI</v>
      </c>
      <c r="G5" s="56" t="str">
        <v>指令書ＮＯ</v>
      </c>
      <c r="H5" s="56" t="str">
        <v>ダイレクトは追加時のみ
更新時はリアル２</v>
      </c>
      <c r="I5" s="56" t="b">
        <v>1</v>
      </c>
      <c r="J5" s="56" t="s">
        <v>625</v>
      </c>
    </row>
    <row r="6" spans="1:10" x14ac:dyDescent="0.4">
      <c r="B6" s="56" t="str">
        <v>DDPSOHFU</v>
      </c>
      <c r="C6" s="56" t="str">
        <v>KSHSTORE</v>
      </c>
      <c r="D6" s="56" t="str">
        <v>セミトレ車番</v>
      </c>
      <c r="E6" s="56" t="str">
        <v>RDSFIS</v>
      </c>
      <c r="F6" s="56" t="str">
        <v>RSFQSHAB</v>
      </c>
      <c r="G6" s="56" t="str">
        <v>セミトレ社番</v>
      </c>
      <c r="H6" s="56" t="str">
        <v>更新箇所無し</v>
      </c>
      <c r="I6" s="56" t="b">
        <v>1</v>
      </c>
      <c r="J6" s="57" t="s">
        <v>624</v>
      </c>
    </row>
    <row r="7" spans="1:10" x14ac:dyDescent="0.4">
      <c r="B7" s="56" t="str">
        <v>DDPSOHFU</v>
      </c>
      <c r="C7" s="56" t="str">
        <v>KSHSJKKN</v>
      </c>
      <c r="D7" s="56" t="str">
        <v>直集軒数</v>
      </c>
      <c r="E7" s="56" t="str">
        <v>RDSFIS</v>
      </c>
      <c r="F7" s="56" t="str">
        <v>RSFQFKJK</v>
      </c>
      <c r="G7" s="56" t="str">
        <v>直集</v>
      </c>
      <c r="H7" s="56" t="str">
        <v>リアル２</v>
      </c>
      <c r="I7" s="56" t="b">
        <v>1</v>
      </c>
      <c r="J7" s="58" t="s">
        <v>623</v>
      </c>
    </row>
    <row r="8" spans="1:10" x14ac:dyDescent="0.4">
      <c r="B8" s="56" t="str">
        <v>DDPSOHFU</v>
      </c>
      <c r="C8" s="56" t="str">
        <v>KSHSKETA</v>
      </c>
      <c r="D8" s="56" t="str">
        <v>傭車形態</v>
      </c>
      <c r="E8" s="56" t="str">
        <v>RDSFIS</v>
      </c>
      <c r="F8" s="56" t="str">
        <v>RSFQKKTI</v>
      </c>
      <c r="G8" s="56" t="str">
        <v>形態</v>
      </c>
      <c r="H8" s="56" t="str">
        <v>ダイレクトは追加時のみ
更新時はリアル２</v>
      </c>
      <c r="I8" s="56" t="b">
        <v>1</v>
      </c>
      <c r="J8" s="56" t="s">
        <v>627</v>
      </c>
    </row>
    <row r="9" spans="1:10" x14ac:dyDescent="0.4">
      <c r="B9" s="56" t="str">
        <v>DDPSOHFU</v>
      </c>
      <c r="C9" s="56" t="str">
        <v>KSHSYORO</v>
      </c>
      <c r="D9" s="56" t="str">
        <v>定額傭車料</v>
      </c>
      <c r="E9" s="56" t="str">
        <v>RDSFIS</v>
      </c>
      <c r="F9" s="56" t="str">
        <v>RSFQKTGY</v>
      </c>
      <c r="G9" s="56" t="str">
        <v>定額傭車料</v>
      </c>
      <c r="H9" s="56" t="str">
        <v>ダイレクトは追加時のみ
更新時はリアル２</v>
      </c>
      <c r="I9" s="56" t="b">
        <v>1</v>
      </c>
      <c r="J9" s="56" t="s">
        <v>627</v>
      </c>
    </row>
  </sheetData>
  <phoneticPr fontId="4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BC7-EAA4-4C56-86F2-EAF53EFB14AE}">
  <sheetPr codeName="Sheet4"/>
  <dimension ref="A1:AM57"/>
  <sheetViews>
    <sheetView zoomScaleNormal="100" zoomScaleSheetLayoutView="100" workbookViewId="0">
      <selection activeCell="C18" sqref="C18"/>
    </sheetView>
  </sheetViews>
  <sheetFormatPr defaultColWidth="9" defaultRowHeight="13.5" outlineLevelCol="1" x14ac:dyDescent="0.15"/>
  <cols>
    <col min="1" max="1" width="5.125" style="34" customWidth="1"/>
    <col min="2" max="2" width="21.375" style="34" customWidth="1"/>
    <col min="3" max="3" width="22.5" style="34" customWidth="1"/>
    <col min="4" max="4" width="15" style="34" bestFit="1" customWidth="1"/>
    <col min="5" max="6" width="4.5" style="34" customWidth="1"/>
    <col min="7" max="11" width="4.625" style="35" hidden="1" customWidth="1"/>
    <col min="12" max="12" width="5.5" style="35" hidden="1" customWidth="1"/>
    <col min="13" max="13" width="7.25" style="34" hidden="1" customWidth="1"/>
    <col min="14" max="14" width="20.625" style="34" customWidth="1"/>
    <col min="15" max="15" width="11.625" style="34" customWidth="1"/>
    <col min="16" max="16" width="12.5" style="34" customWidth="1"/>
    <col min="17" max="22" width="9.125" style="10" hidden="1" customWidth="1" outlineLevel="1"/>
    <col min="23" max="23" width="17.25" style="10" bestFit="1" customWidth="1" collapsed="1"/>
    <col min="24" max="24" width="9.5" style="10" bestFit="1" customWidth="1"/>
    <col min="25" max="25" width="16.125" style="10" bestFit="1" customWidth="1"/>
    <col min="26" max="26" width="9.5" style="10" bestFit="1" customWidth="1"/>
    <col min="27" max="28" width="5.5" style="10" bestFit="1" customWidth="1"/>
    <col min="29" max="29" width="45" style="10" bestFit="1" customWidth="1"/>
    <col min="30" max="39" width="9.125" style="10" customWidth="1"/>
    <col min="40" max="16384" width="9" style="34"/>
  </cols>
  <sheetData>
    <row r="1" spans="1:39" s="11" customFormat="1" x14ac:dyDescent="0.15">
      <c r="A1" s="72" t="s">
        <v>59</v>
      </c>
      <c r="B1" s="72"/>
      <c r="C1" s="6" t="s">
        <v>60</v>
      </c>
      <c r="D1" s="7" t="s">
        <v>61</v>
      </c>
      <c r="E1" s="69" t="s">
        <v>62</v>
      </c>
      <c r="F1" s="83"/>
      <c r="G1" s="84" t="s">
        <v>63</v>
      </c>
      <c r="H1" s="84"/>
      <c r="I1" s="84"/>
      <c r="J1" s="85"/>
      <c r="K1" s="85"/>
      <c r="L1" s="85"/>
      <c r="M1" s="85"/>
      <c r="N1" s="85"/>
      <c r="O1" s="9" t="s">
        <v>64</v>
      </c>
      <c r="P1" s="9" t="s">
        <v>65</v>
      </c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11" customFormat="1" ht="13.5" customHeight="1" x14ac:dyDescent="0.15">
      <c r="A2" s="86" t="s">
        <v>66</v>
      </c>
      <c r="B2" s="87"/>
      <c r="C2" s="12"/>
      <c r="D2" s="13"/>
      <c r="E2" s="88"/>
      <c r="F2" s="89"/>
      <c r="G2" s="90"/>
      <c r="H2" s="91"/>
      <c r="I2" s="91"/>
      <c r="J2" s="91"/>
      <c r="K2" s="91"/>
      <c r="L2" s="91"/>
      <c r="M2" s="91"/>
      <c r="N2" s="92"/>
      <c r="O2" s="14" t="s">
        <v>67</v>
      </c>
      <c r="P2" s="15">
        <v>45701</v>
      </c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s="11" customFormat="1" ht="13.5" customHeight="1" x14ac:dyDescent="0.15">
      <c r="A3" s="72" t="s">
        <v>68</v>
      </c>
      <c r="B3" s="72"/>
      <c r="C3" s="73" t="s">
        <v>69</v>
      </c>
      <c r="D3" s="74"/>
      <c r="E3" s="75" t="s">
        <v>70</v>
      </c>
      <c r="F3" s="75"/>
      <c r="G3" s="75"/>
      <c r="H3" s="75"/>
      <c r="I3" s="75"/>
      <c r="J3" s="75"/>
      <c r="K3" s="75"/>
      <c r="L3" s="76" t="s">
        <v>71</v>
      </c>
      <c r="M3" s="77"/>
      <c r="N3" s="16"/>
      <c r="O3" s="9" t="s">
        <v>72</v>
      </c>
      <c r="P3" s="9" t="s">
        <v>73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39" s="11" customFormat="1" ht="13.5" customHeight="1" x14ac:dyDescent="0.15">
      <c r="A4" s="68" t="s">
        <v>74</v>
      </c>
      <c r="B4" s="68"/>
      <c r="C4" s="78" t="s">
        <v>75</v>
      </c>
      <c r="D4" s="79"/>
      <c r="E4" s="80" t="s">
        <v>11</v>
      </c>
      <c r="F4" s="80"/>
      <c r="G4" s="80"/>
      <c r="H4" s="80"/>
      <c r="I4" s="80"/>
      <c r="J4" s="80"/>
      <c r="K4" s="80"/>
      <c r="L4" s="81">
        <v>140</v>
      </c>
      <c r="M4" s="82"/>
      <c r="N4" s="17"/>
      <c r="O4" s="14" t="s">
        <v>76</v>
      </c>
      <c r="P4" s="15">
        <v>46279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 spans="1:39" s="11" customFormat="1" ht="4.1500000000000004" customHeight="1" x14ac:dyDescent="0.15">
      <c r="A5" s="18"/>
      <c r="B5" s="18"/>
      <c r="C5" s="68"/>
      <c r="D5" s="68"/>
      <c r="E5" s="18"/>
      <c r="F5" s="18"/>
      <c r="G5" s="19"/>
      <c r="H5" s="19"/>
      <c r="I5" s="19"/>
      <c r="J5" s="19"/>
      <c r="K5" s="19"/>
      <c r="L5" s="19"/>
      <c r="M5" s="18"/>
      <c r="N5" s="18"/>
      <c r="O5" s="18"/>
      <c r="P5" s="18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</row>
    <row r="6" spans="1:39" s="11" customFormat="1" ht="12.75" customHeight="1" x14ac:dyDescent="0.15">
      <c r="A6" s="9" t="s">
        <v>77</v>
      </c>
      <c r="B6" s="9" t="s">
        <v>78</v>
      </c>
      <c r="C6" s="9" t="s">
        <v>79</v>
      </c>
      <c r="D6" s="9" t="s">
        <v>80</v>
      </c>
      <c r="E6" s="9" t="s">
        <v>81</v>
      </c>
      <c r="F6" s="9" t="s">
        <v>82</v>
      </c>
      <c r="G6" s="9" t="s">
        <v>83</v>
      </c>
      <c r="H6" s="9" t="s">
        <v>84</v>
      </c>
      <c r="I6" s="9" t="s">
        <v>85</v>
      </c>
      <c r="J6" s="9" t="s">
        <v>86</v>
      </c>
      <c r="K6" s="9" t="s">
        <v>87</v>
      </c>
      <c r="L6" s="9" t="s">
        <v>88</v>
      </c>
      <c r="M6" s="8" t="s">
        <v>89</v>
      </c>
      <c r="N6" s="69" t="s">
        <v>90</v>
      </c>
      <c r="O6" s="70"/>
      <c r="P6" s="71"/>
      <c r="Q6" s="20" t="s">
        <v>91</v>
      </c>
      <c r="R6" s="20" t="s">
        <v>92</v>
      </c>
      <c r="S6" s="20" t="s">
        <v>79</v>
      </c>
      <c r="T6" s="20" t="s">
        <v>93</v>
      </c>
      <c r="U6" s="20" t="s">
        <v>94</v>
      </c>
      <c r="V6" s="20" t="s">
        <v>95</v>
      </c>
      <c r="W6" s="21" t="s">
        <v>96</v>
      </c>
      <c r="X6" s="22" t="s">
        <v>97</v>
      </c>
      <c r="Y6" s="22" t="s">
        <v>79</v>
      </c>
      <c r="Z6" s="22" t="s">
        <v>80</v>
      </c>
      <c r="AA6" s="22" t="s">
        <v>81</v>
      </c>
      <c r="AB6" s="22" t="s">
        <v>82</v>
      </c>
      <c r="AC6" s="22" t="s">
        <v>98</v>
      </c>
      <c r="AD6" s="10" t="s">
        <v>99</v>
      </c>
      <c r="AE6" s="10"/>
      <c r="AF6" s="10"/>
      <c r="AG6" s="10"/>
      <c r="AH6" s="10"/>
      <c r="AI6" s="10"/>
      <c r="AJ6" s="10"/>
      <c r="AK6" s="10"/>
      <c r="AL6" s="10"/>
      <c r="AM6" s="10"/>
    </row>
    <row r="7" spans="1:39" s="32" customFormat="1" ht="12.75" customHeight="1" x14ac:dyDescent="0.15">
      <c r="A7" s="23">
        <f t="shared" ref="A7:A50" si="0">ROW()-6</f>
        <v>1</v>
      </c>
      <c r="B7" s="24" t="s">
        <v>100</v>
      </c>
      <c r="C7" s="24" t="s">
        <v>101</v>
      </c>
      <c r="D7" s="25" t="s">
        <v>102</v>
      </c>
      <c r="E7" s="26">
        <v>8</v>
      </c>
      <c r="F7" s="26"/>
      <c r="G7" s="23" t="s">
        <v>103</v>
      </c>
      <c r="H7" s="23"/>
      <c r="I7" s="23">
        <v>2</v>
      </c>
      <c r="J7" s="23">
        <v>1</v>
      </c>
      <c r="K7" s="23"/>
      <c r="L7" s="23"/>
      <c r="M7" s="27"/>
      <c r="N7" s="62" t="s">
        <v>104</v>
      </c>
      <c r="O7" s="60"/>
      <c r="P7" s="61"/>
      <c r="Q7" s="28"/>
      <c r="R7" s="29"/>
      <c r="S7" s="29"/>
      <c r="T7" s="30"/>
      <c r="U7" s="31"/>
      <c r="V7" s="31"/>
      <c r="W7" s="15" t="s">
        <v>105</v>
      </c>
      <c r="X7" s="24" t="s">
        <v>106</v>
      </c>
      <c r="Y7" s="24" t="s">
        <v>107</v>
      </c>
      <c r="Z7" s="25" t="s">
        <v>108</v>
      </c>
      <c r="AA7" s="26">
        <v>8</v>
      </c>
      <c r="AB7" s="26"/>
      <c r="AC7" s="26"/>
      <c r="AD7" s="10">
        <f t="shared" ref="AD7:AD50" si="1">COUNTIF($Y$7:$Y$10050, Y7)</f>
        <v>1</v>
      </c>
      <c r="AE7" s="10"/>
      <c r="AF7" s="10"/>
      <c r="AG7" s="10"/>
      <c r="AH7" s="10"/>
      <c r="AI7" s="10"/>
      <c r="AJ7" s="10"/>
      <c r="AK7" s="10"/>
      <c r="AL7" s="10"/>
      <c r="AM7" s="10"/>
    </row>
    <row r="8" spans="1:39" s="32" customFormat="1" ht="12.75" customHeight="1" x14ac:dyDescent="0.15">
      <c r="A8" s="23">
        <f t="shared" si="0"/>
        <v>2</v>
      </c>
      <c r="B8" s="24" t="s">
        <v>31</v>
      </c>
      <c r="C8" s="24" t="s">
        <v>29</v>
      </c>
      <c r="D8" s="25" t="s">
        <v>102</v>
      </c>
      <c r="E8" s="26">
        <v>9</v>
      </c>
      <c r="F8" s="26"/>
      <c r="G8" s="23" t="s">
        <v>103</v>
      </c>
      <c r="H8" s="23"/>
      <c r="I8" s="23">
        <v>2</v>
      </c>
      <c r="J8" s="23"/>
      <c r="K8" s="23"/>
      <c r="L8" s="23"/>
      <c r="M8" s="27"/>
      <c r="N8" s="62" t="s">
        <v>103</v>
      </c>
      <c r="O8" s="60"/>
      <c r="P8" s="61"/>
      <c r="Q8" s="28"/>
      <c r="R8" s="29"/>
      <c r="S8" s="29"/>
      <c r="T8" s="30"/>
      <c r="U8" s="31"/>
      <c r="V8" s="31"/>
      <c r="W8" s="15" t="s">
        <v>105</v>
      </c>
      <c r="X8" s="24" t="s">
        <v>109</v>
      </c>
      <c r="Y8" s="24" t="s">
        <v>29</v>
      </c>
      <c r="Z8" s="25" t="s">
        <v>108</v>
      </c>
      <c r="AA8" s="26">
        <v>9</v>
      </c>
      <c r="AB8" s="26"/>
      <c r="AC8" s="26"/>
      <c r="AD8" s="10">
        <f t="shared" si="1"/>
        <v>1</v>
      </c>
      <c r="AE8" s="10"/>
      <c r="AF8" s="10"/>
      <c r="AG8" s="10"/>
      <c r="AH8" s="10"/>
      <c r="AI8" s="10"/>
      <c r="AJ8" s="10"/>
      <c r="AK8" s="10"/>
      <c r="AL8" s="10"/>
      <c r="AM8" s="10"/>
    </row>
    <row r="9" spans="1:39" s="32" customFormat="1" ht="12.75" customHeight="1" x14ac:dyDescent="0.15">
      <c r="A9" s="23">
        <f t="shared" si="0"/>
        <v>3</v>
      </c>
      <c r="B9" s="24" t="s">
        <v>110</v>
      </c>
      <c r="C9" s="24" t="s">
        <v>111</v>
      </c>
      <c r="D9" s="25" t="s">
        <v>102</v>
      </c>
      <c r="E9" s="26">
        <v>1</v>
      </c>
      <c r="F9" s="26"/>
      <c r="G9" s="23" t="s">
        <v>103</v>
      </c>
      <c r="H9" s="23"/>
      <c r="I9" s="23">
        <v>2</v>
      </c>
      <c r="J9" s="23"/>
      <c r="K9" s="23"/>
      <c r="L9" s="23"/>
      <c r="M9" s="27"/>
      <c r="N9" s="62" t="s">
        <v>103</v>
      </c>
      <c r="O9" s="60"/>
      <c r="P9" s="61"/>
      <c r="Q9" s="28"/>
      <c r="R9" s="29"/>
      <c r="S9" s="29"/>
      <c r="T9" s="30"/>
      <c r="U9" s="31"/>
      <c r="V9" s="31"/>
      <c r="W9" s="15" t="s">
        <v>105</v>
      </c>
      <c r="X9" s="24" t="s">
        <v>112</v>
      </c>
      <c r="Y9" s="24" t="s">
        <v>111</v>
      </c>
      <c r="Z9" s="25" t="s">
        <v>108</v>
      </c>
      <c r="AA9" s="26">
        <v>1</v>
      </c>
      <c r="AB9" s="26"/>
      <c r="AC9" s="26"/>
      <c r="AD9" s="10">
        <f t="shared" si="1"/>
        <v>1</v>
      </c>
      <c r="AE9" s="10"/>
      <c r="AF9" s="10"/>
      <c r="AG9" s="10"/>
      <c r="AH9" s="10"/>
      <c r="AI9" s="10"/>
      <c r="AJ9" s="10"/>
      <c r="AK9" s="10"/>
      <c r="AL9" s="10"/>
      <c r="AM9" s="10"/>
    </row>
    <row r="10" spans="1:39" s="32" customFormat="1" ht="12.75" customHeight="1" x14ac:dyDescent="0.15">
      <c r="A10" s="23">
        <f t="shared" si="0"/>
        <v>4</v>
      </c>
      <c r="B10" s="24" t="s">
        <v>17</v>
      </c>
      <c r="C10" s="24" t="s">
        <v>8</v>
      </c>
      <c r="D10" s="25" t="s">
        <v>102</v>
      </c>
      <c r="E10" s="26">
        <v>6</v>
      </c>
      <c r="F10" s="26"/>
      <c r="G10" s="23" t="s">
        <v>103</v>
      </c>
      <c r="H10" s="23"/>
      <c r="I10" s="23">
        <v>2</v>
      </c>
      <c r="J10" s="23"/>
      <c r="K10" s="23"/>
      <c r="L10" s="23"/>
      <c r="M10" s="27"/>
      <c r="N10" s="62" t="s">
        <v>103</v>
      </c>
      <c r="O10" s="60"/>
      <c r="P10" s="61"/>
      <c r="Q10" s="28"/>
      <c r="R10" s="29"/>
      <c r="S10" s="29"/>
      <c r="T10" s="30"/>
      <c r="U10" s="31"/>
      <c r="V10" s="31"/>
      <c r="W10" s="15" t="s">
        <v>105</v>
      </c>
      <c r="X10" s="24" t="s">
        <v>113</v>
      </c>
      <c r="Y10" s="24" t="s">
        <v>8</v>
      </c>
      <c r="Z10" s="25" t="s">
        <v>108</v>
      </c>
      <c r="AA10" s="26">
        <v>8</v>
      </c>
      <c r="AB10" s="26"/>
      <c r="AC10" s="26"/>
      <c r="AD10" s="10">
        <f t="shared" si="1"/>
        <v>1</v>
      </c>
      <c r="AE10" s="10"/>
      <c r="AF10" s="10"/>
      <c r="AG10" s="10"/>
      <c r="AH10" s="10"/>
      <c r="AI10" s="10"/>
      <c r="AJ10" s="10"/>
      <c r="AK10" s="10"/>
      <c r="AL10" s="10"/>
      <c r="AM10" s="10"/>
    </row>
    <row r="11" spans="1:39" s="32" customFormat="1" ht="12.75" customHeight="1" x14ac:dyDescent="0.15">
      <c r="A11" s="23">
        <f t="shared" si="0"/>
        <v>5</v>
      </c>
      <c r="B11" s="24" t="s">
        <v>114</v>
      </c>
      <c r="C11" s="24" t="s">
        <v>115</v>
      </c>
      <c r="D11" s="25"/>
      <c r="E11" s="26"/>
      <c r="F11" s="26"/>
      <c r="G11" s="23" t="s">
        <v>116</v>
      </c>
      <c r="H11" s="23"/>
      <c r="I11" s="23">
        <v>2</v>
      </c>
      <c r="J11" s="23"/>
      <c r="K11" s="23"/>
      <c r="L11" s="23"/>
      <c r="M11" s="27"/>
      <c r="N11" s="62" t="s">
        <v>103</v>
      </c>
      <c r="O11" s="60"/>
      <c r="P11" s="61"/>
      <c r="Q11" s="28"/>
      <c r="R11" s="29"/>
      <c r="S11" s="29"/>
      <c r="T11" s="30"/>
      <c r="U11" s="31"/>
      <c r="V11" s="31"/>
      <c r="W11" s="15"/>
      <c r="X11" s="24"/>
      <c r="Y11" s="24"/>
      <c r="Z11" s="25"/>
      <c r="AA11" s="26"/>
      <c r="AB11" s="26"/>
      <c r="AC11" s="26"/>
      <c r="AD11" s="10">
        <f t="shared" si="1"/>
        <v>0</v>
      </c>
      <c r="AE11" s="10"/>
      <c r="AF11" s="10"/>
      <c r="AG11" s="10"/>
      <c r="AH11" s="10"/>
      <c r="AI11" s="10"/>
      <c r="AJ11" s="10"/>
      <c r="AK11" s="10"/>
      <c r="AL11" s="10"/>
      <c r="AM11" s="10"/>
    </row>
    <row r="12" spans="1:39" s="32" customFormat="1" ht="12.75" customHeight="1" x14ac:dyDescent="0.15">
      <c r="A12" s="23">
        <f t="shared" si="0"/>
        <v>6</v>
      </c>
      <c r="B12" s="24" t="s">
        <v>22</v>
      </c>
      <c r="C12" s="24" t="s">
        <v>23</v>
      </c>
      <c r="D12" s="25" t="s">
        <v>102</v>
      </c>
      <c r="E12" s="26">
        <v>1</v>
      </c>
      <c r="F12" s="26"/>
      <c r="G12" s="23" t="s">
        <v>103</v>
      </c>
      <c r="H12" s="23"/>
      <c r="I12" s="23">
        <v>3</v>
      </c>
      <c r="J12" s="23"/>
      <c r="K12" s="23"/>
      <c r="L12" s="23"/>
      <c r="M12" s="27"/>
      <c r="N12" s="62" t="s">
        <v>103</v>
      </c>
      <c r="O12" s="60"/>
      <c r="P12" s="61"/>
      <c r="Q12" s="28"/>
      <c r="R12" s="29"/>
      <c r="S12" s="29"/>
      <c r="T12" s="30"/>
      <c r="U12" s="31"/>
      <c r="V12" s="31"/>
      <c r="W12" s="15" t="s">
        <v>117</v>
      </c>
      <c r="X12" s="24" t="s">
        <v>118</v>
      </c>
      <c r="Y12" s="24" t="s">
        <v>119</v>
      </c>
      <c r="Z12" s="25" t="s">
        <v>108</v>
      </c>
      <c r="AA12" s="26">
        <v>1</v>
      </c>
      <c r="AB12" s="26"/>
      <c r="AC12" s="26"/>
      <c r="AD12" s="10">
        <f t="shared" si="1"/>
        <v>2</v>
      </c>
      <c r="AE12" s="10"/>
      <c r="AF12" s="10"/>
      <c r="AG12" s="10"/>
      <c r="AH12" s="10"/>
      <c r="AI12" s="10"/>
      <c r="AJ12" s="10"/>
      <c r="AK12" s="10"/>
      <c r="AL12" s="10"/>
      <c r="AM12" s="10"/>
    </row>
    <row r="13" spans="1:39" s="32" customFormat="1" ht="12.75" customHeight="1" x14ac:dyDescent="0.15">
      <c r="A13" s="23">
        <f t="shared" si="0"/>
        <v>7</v>
      </c>
      <c r="B13" s="24" t="s">
        <v>120</v>
      </c>
      <c r="C13" s="24" t="s">
        <v>121</v>
      </c>
      <c r="D13" s="25" t="s">
        <v>102</v>
      </c>
      <c r="E13" s="26">
        <v>2</v>
      </c>
      <c r="F13" s="26"/>
      <c r="G13" s="23" t="s">
        <v>103</v>
      </c>
      <c r="H13" s="23"/>
      <c r="I13" s="23">
        <v>3</v>
      </c>
      <c r="J13" s="23"/>
      <c r="K13" s="23"/>
      <c r="L13" s="23"/>
      <c r="M13" s="27"/>
      <c r="N13" s="62" t="s">
        <v>103</v>
      </c>
      <c r="O13" s="60"/>
      <c r="P13" s="61"/>
      <c r="Q13" s="28"/>
      <c r="R13" s="29"/>
      <c r="S13" s="29"/>
      <c r="T13" s="30"/>
      <c r="U13" s="31"/>
      <c r="V13" s="31"/>
      <c r="W13" s="15"/>
      <c r="X13" s="24"/>
      <c r="Y13" s="24"/>
      <c r="Z13" s="25"/>
      <c r="AA13" s="26"/>
      <c r="AB13" s="26"/>
      <c r="AC13" s="26"/>
      <c r="AD13" s="10">
        <f t="shared" si="1"/>
        <v>0</v>
      </c>
      <c r="AE13" s="10"/>
      <c r="AF13" s="10"/>
      <c r="AG13" s="10"/>
      <c r="AH13" s="10"/>
      <c r="AI13" s="10"/>
      <c r="AJ13" s="10"/>
      <c r="AK13" s="10"/>
      <c r="AL13" s="10"/>
      <c r="AM13" s="10"/>
    </row>
    <row r="14" spans="1:39" s="32" customFormat="1" ht="12.75" customHeight="1" x14ac:dyDescent="0.15">
      <c r="A14" s="23">
        <f t="shared" si="0"/>
        <v>8</v>
      </c>
      <c r="B14" s="24" t="s">
        <v>24</v>
      </c>
      <c r="C14" s="24" t="s">
        <v>0</v>
      </c>
      <c r="D14" s="25" t="s">
        <v>102</v>
      </c>
      <c r="E14" s="26">
        <v>6</v>
      </c>
      <c r="F14" s="26"/>
      <c r="G14" s="23" t="s">
        <v>103</v>
      </c>
      <c r="H14" s="23"/>
      <c r="I14" s="23">
        <v>3</v>
      </c>
      <c r="J14" s="23"/>
      <c r="K14" s="23"/>
      <c r="L14" s="23"/>
      <c r="M14" s="27"/>
      <c r="N14" s="62" t="s">
        <v>103</v>
      </c>
      <c r="O14" s="60"/>
      <c r="P14" s="61"/>
      <c r="Q14" s="28"/>
      <c r="R14" s="29"/>
      <c r="S14" s="29"/>
      <c r="T14" s="30"/>
      <c r="U14" s="31"/>
      <c r="V14" s="31"/>
      <c r="W14" s="15" t="s">
        <v>105</v>
      </c>
      <c r="X14" s="24" t="s">
        <v>122</v>
      </c>
      <c r="Y14" s="24" t="s">
        <v>0</v>
      </c>
      <c r="Z14" s="25" t="s">
        <v>108</v>
      </c>
      <c r="AA14" s="26">
        <v>8</v>
      </c>
      <c r="AB14" s="26"/>
      <c r="AC14" s="26"/>
      <c r="AD14" s="10">
        <f t="shared" si="1"/>
        <v>1</v>
      </c>
      <c r="AE14" s="10"/>
      <c r="AF14" s="10"/>
      <c r="AG14" s="10"/>
      <c r="AH14" s="10"/>
      <c r="AI14" s="10"/>
      <c r="AJ14" s="10"/>
      <c r="AK14" s="10"/>
      <c r="AL14" s="10"/>
      <c r="AM14" s="10"/>
    </row>
    <row r="15" spans="1:39" s="32" customFormat="1" ht="12.75" customHeight="1" x14ac:dyDescent="0.15">
      <c r="A15" s="23">
        <f t="shared" si="0"/>
        <v>9</v>
      </c>
      <c r="B15" s="24" t="s">
        <v>25</v>
      </c>
      <c r="C15" s="24" t="s">
        <v>1</v>
      </c>
      <c r="D15" s="25" t="s">
        <v>102</v>
      </c>
      <c r="E15" s="26">
        <v>4</v>
      </c>
      <c r="F15" s="26"/>
      <c r="G15" s="23" t="s">
        <v>103</v>
      </c>
      <c r="H15" s="23"/>
      <c r="I15" s="23">
        <v>3</v>
      </c>
      <c r="J15" s="23"/>
      <c r="K15" s="23"/>
      <c r="L15" s="23"/>
      <c r="M15" s="27"/>
      <c r="N15" s="62" t="s">
        <v>103</v>
      </c>
      <c r="O15" s="60"/>
      <c r="P15" s="61"/>
      <c r="Q15" s="28"/>
      <c r="R15" s="29"/>
      <c r="S15" s="29"/>
      <c r="T15" s="30"/>
      <c r="U15" s="31"/>
      <c r="V15" s="31"/>
      <c r="W15" s="15" t="s">
        <v>105</v>
      </c>
      <c r="X15" s="24" t="s">
        <v>123</v>
      </c>
      <c r="Y15" s="24" t="s">
        <v>124</v>
      </c>
      <c r="Z15" s="25" t="s">
        <v>108</v>
      </c>
      <c r="AA15" s="26">
        <v>4</v>
      </c>
      <c r="AB15" s="26"/>
      <c r="AC15" s="26"/>
      <c r="AD15" s="10">
        <f t="shared" si="1"/>
        <v>1</v>
      </c>
      <c r="AE15" s="10"/>
      <c r="AF15" s="10"/>
      <c r="AG15" s="10"/>
      <c r="AH15" s="10"/>
      <c r="AI15" s="10"/>
      <c r="AJ15" s="10"/>
      <c r="AK15" s="10"/>
      <c r="AL15" s="10"/>
      <c r="AM15" s="10"/>
    </row>
    <row r="16" spans="1:39" s="32" customFormat="1" ht="12.75" customHeight="1" x14ac:dyDescent="0.15">
      <c r="A16" s="23">
        <f t="shared" si="0"/>
        <v>10</v>
      </c>
      <c r="B16" s="24" t="s">
        <v>26</v>
      </c>
      <c r="C16" s="24" t="s">
        <v>27</v>
      </c>
      <c r="D16" s="25" t="s">
        <v>102</v>
      </c>
      <c r="E16" s="26">
        <v>4</v>
      </c>
      <c r="F16" s="26"/>
      <c r="G16" s="23" t="s">
        <v>103</v>
      </c>
      <c r="H16" s="23"/>
      <c r="I16" s="23">
        <v>3</v>
      </c>
      <c r="J16" s="23"/>
      <c r="K16" s="23"/>
      <c r="L16" s="23"/>
      <c r="M16" s="27"/>
      <c r="N16" s="62" t="s">
        <v>103</v>
      </c>
      <c r="O16" s="60"/>
      <c r="P16" s="61"/>
      <c r="Q16" s="28"/>
      <c r="R16" s="29"/>
      <c r="S16" s="29"/>
      <c r="T16" s="30"/>
      <c r="U16" s="31"/>
      <c r="V16" s="31"/>
      <c r="W16" s="15" t="s">
        <v>105</v>
      </c>
      <c r="X16" s="24" t="s">
        <v>125</v>
      </c>
      <c r="Y16" s="24" t="s">
        <v>126</v>
      </c>
      <c r="Z16" s="25" t="s">
        <v>108</v>
      </c>
      <c r="AA16" s="26">
        <v>4</v>
      </c>
      <c r="AB16" s="26"/>
      <c r="AC16" s="26"/>
      <c r="AD16" s="10">
        <f t="shared" si="1"/>
        <v>1</v>
      </c>
      <c r="AE16" s="10"/>
      <c r="AF16" s="10"/>
      <c r="AG16" s="10"/>
      <c r="AH16" s="10"/>
      <c r="AI16" s="10"/>
      <c r="AJ16" s="10"/>
      <c r="AK16" s="10"/>
      <c r="AL16" s="10"/>
      <c r="AM16" s="10"/>
    </row>
    <row r="17" spans="1:39" s="32" customFormat="1" ht="12.75" customHeight="1" x14ac:dyDescent="0.15">
      <c r="A17" s="23">
        <f t="shared" si="0"/>
        <v>11</v>
      </c>
      <c r="B17" s="24" t="s">
        <v>37</v>
      </c>
      <c r="C17" s="24" t="s">
        <v>2</v>
      </c>
      <c r="D17" s="25" t="s">
        <v>102</v>
      </c>
      <c r="E17" s="26">
        <v>5</v>
      </c>
      <c r="F17" s="26"/>
      <c r="G17" s="23" t="s">
        <v>103</v>
      </c>
      <c r="H17" s="23"/>
      <c r="I17" s="23">
        <v>3</v>
      </c>
      <c r="J17" s="23"/>
      <c r="K17" s="23"/>
      <c r="L17" s="23"/>
      <c r="M17" s="27"/>
      <c r="N17" s="62" t="s">
        <v>103</v>
      </c>
      <c r="O17" s="60"/>
      <c r="P17" s="61"/>
      <c r="Q17" s="28"/>
      <c r="R17" s="29"/>
      <c r="S17" s="29"/>
      <c r="T17" s="30"/>
      <c r="U17" s="31"/>
      <c r="V17" s="31"/>
      <c r="W17" s="15" t="s">
        <v>105</v>
      </c>
      <c r="X17" s="24" t="s">
        <v>127</v>
      </c>
      <c r="Y17" s="24" t="s">
        <v>128</v>
      </c>
      <c r="Z17" s="25" t="s">
        <v>108</v>
      </c>
      <c r="AA17" s="26">
        <v>5</v>
      </c>
      <c r="AB17" s="26"/>
      <c r="AC17" s="26"/>
      <c r="AD17" s="10">
        <f t="shared" si="1"/>
        <v>1</v>
      </c>
      <c r="AE17" s="10"/>
      <c r="AF17" s="10"/>
      <c r="AG17" s="10"/>
      <c r="AH17" s="10"/>
      <c r="AI17" s="10"/>
      <c r="AJ17" s="10"/>
      <c r="AK17" s="10"/>
      <c r="AL17" s="10"/>
      <c r="AM17" s="10"/>
    </row>
    <row r="18" spans="1:39" s="32" customFormat="1" ht="12.75" customHeight="1" x14ac:dyDescent="0.15">
      <c r="A18" s="23">
        <f t="shared" si="0"/>
        <v>12</v>
      </c>
      <c r="B18" s="24" t="s">
        <v>39</v>
      </c>
      <c r="C18" s="24" t="s">
        <v>40</v>
      </c>
      <c r="D18" s="25" t="s">
        <v>102</v>
      </c>
      <c r="E18" s="26">
        <v>4</v>
      </c>
      <c r="F18" s="26"/>
      <c r="G18" s="23" t="s">
        <v>103</v>
      </c>
      <c r="H18" s="23"/>
      <c r="I18" s="23">
        <v>3</v>
      </c>
      <c r="J18" s="23"/>
      <c r="K18" s="23"/>
      <c r="L18" s="23"/>
      <c r="M18" s="27"/>
      <c r="N18" s="62" t="s">
        <v>103</v>
      </c>
      <c r="O18" s="60"/>
      <c r="P18" s="61"/>
      <c r="Q18" s="28"/>
      <c r="R18" s="29"/>
      <c r="S18" s="29"/>
      <c r="T18" s="30"/>
      <c r="U18" s="31"/>
      <c r="V18" s="31"/>
      <c r="W18" s="15" t="s">
        <v>105</v>
      </c>
      <c r="X18" s="24" t="s">
        <v>129</v>
      </c>
      <c r="Y18" s="24" t="s">
        <v>130</v>
      </c>
      <c r="Z18" s="25" t="s">
        <v>108</v>
      </c>
      <c r="AA18" s="26">
        <v>4</v>
      </c>
      <c r="AB18" s="26"/>
      <c r="AC18" s="26"/>
      <c r="AD18" s="10">
        <f t="shared" si="1"/>
        <v>1</v>
      </c>
      <c r="AE18" s="10" t="s">
        <v>131</v>
      </c>
      <c r="AF18" s="10"/>
      <c r="AG18" s="10"/>
      <c r="AH18" s="10"/>
      <c r="AI18" s="10"/>
      <c r="AJ18" s="10"/>
      <c r="AK18" s="10"/>
      <c r="AL18" s="10"/>
      <c r="AM18" s="10"/>
    </row>
    <row r="19" spans="1:39" s="32" customFormat="1" ht="12.75" customHeight="1" x14ac:dyDescent="0.15">
      <c r="A19" s="23">
        <f t="shared" si="0"/>
        <v>13</v>
      </c>
      <c r="B19" s="24" t="s">
        <v>43</v>
      </c>
      <c r="C19" s="24" t="s">
        <v>3</v>
      </c>
      <c r="D19" s="25" t="s">
        <v>102</v>
      </c>
      <c r="E19" s="26">
        <v>5</v>
      </c>
      <c r="F19" s="26"/>
      <c r="G19" s="23" t="s">
        <v>103</v>
      </c>
      <c r="H19" s="23"/>
      <c r="I19" s="23">
        <v>3</v>
      </c>
      <c r="J19" s="23"/>
      <c r="K19" s="23"/>
      <c r="L19" s="23"/>
      <c r="M19" s="27"/>
      <c r="N19" s="62" t="s">
        <v>103</v>
      </c>
      <c r="O19" s="60"/>
      <c r="P19" s="61"/>
      <c r="Q19" s="28"/>
      <c r="R19" s="29"/>
      <c r="S19" s="29"/>
      <c r="T19" s="30"/>
      <c r="U19" s="31"/>
      <c r="V19" s="31"/>
      <c r="W19" s="15" t="s">
        <v>105</v>
      </c>
      <c r="X19" s="24" t="s">
        <v>132</v>
      </c>
      <c r="Y19" s="24" t="s">
        <v>133</v>
      </c>
      <c r="Z19" s="25" t="s">
        <v>108</v>
      </c>
      <c r="AA19" s="26">
        <v>5</v>
      </c>
      <c r="AB19" s="26"/>
      <c r="AC19" s="26"/>
      <c r="AD19" s="10">
        <f t="shared" si="1"/>
        <v>1</v>
      </c>
      <c r="AE19" s="10"/>
      <c r="AF19" s="10"/>
      <c r="AG19" s="10"/>
      <c r="AH19" s="10"/>
      <c r="AI19" s="10"/>
      <c r="AJ19" s="10"/>
      <c r="AK19" s="10"/>
      <c r="AL19" s="10"/>
      <c r="AM19" s="10"/>
    </row>
    <row r="20" spans="1:39" s="32" customFormat="1" ht="12.75" customHeight="1" x14ac:dyDescent="0.15">
      <c r="A20" s="23">
        <f t="shared" si="0"/>
        <v>14</v>
      </c>
      <c r="B20" s="24" t="s">
        <v>13</v>
      </c>
      <c r="C20" s="24" t="s">
        <v>4</v>
      </c>
      <c r="D20" s="25" t="s">
        <v>102</v>
      </c>
      <c r="E20" s="26">
        <v>2</v>
      </c>
      <c r="F20" s="26"/>
      <c r="G20" s="23" t="s">
        <v>103</v>
      </c>
      <c r="H20" s="23"/>
      <c r="I20" s="23">
        <v>3</v>
      </c>
      <c r="J20" s="23"/>
      <c r="K20" s="23"/>
      <c r="L20" s="23"/>
      <c r="M20" s="27"/>
      <c r="N20" s="62" t="s">
        <v>103</v>
      </c>
      <c r="O20" s="60"/>
      <c r="P20" s="61"/>
      <c r="Q20" s="28"/>
      <c r="R20" s="29"/>
      <c r="S20" s="29"/>
      <c r="T20" s="30"/>
      <c r="U20" s="31"/>
      <c r="V20" s="31"/>
      <c r="W20" s="15" t="s">
        <v>105</v>
      </c>
      <c r="X20" s="24" t="s">
        <v>134</v>
      </c>
      <c r="Y20" s="24" t="s">
        <v>135</v>
      </c>
      <c r="Z20" s="25" t="s">
        <v>108</v>
      </c>
      <c r="AA20" s="26">
        <v>2</v>
      </c>
      <c r="AB20" s="26"/>
      <c r="AC20" s="26"/>
      <c r="AD20" s="10">
        <f t="shared" si="1"/>
        <v>1</v>
      </c>
      <c r="AE20" s="10"/>
      <c r="AF20" s="10"/>
      <c r="AG20" s="10"/>
      <c r="AH20" s="10"/>
      <c r="AI20" s="10"/>
      <c r="AJ20" s="10"/>
      <c r="AK20" s="10"/>
      <c r="AL20" s="10"/>
      <c r="AM20" s="10"/>
    </row>
    <row r="21" spans="1:39" s="32" customFormat="1" ht="12.75" customHeight="1" x14ac:dyDescent="0.15">
      <c r="A21" s="23">
        <f t="shared" si="0"/>
        <v>15</v>
      </c>
      <c r="B21" s="24" t="s">
        <v>19</v>
      </c>
      <c r="C21" s="24" t="s">
        <v>10</v>
      </c>
      <c r="D21" s="25" t="s">
        <v>102</v>
      </c>
      <c r="E21" s="26">
        <v>5</v>
      </c>
      <c r="F21" s="26"/>
      <c r="G21" s="23" t="s">
        <v>103</v>
      </c>
      <c r="H21" s="23"/>
      <c r="I21" s="23">
        <v>3</v>
      </c>
      <c r="J21" s="23"/>
      <c r="K21" s="23"/>
      <c r="L21" s="23"/>
      <c r="M21" s="27"/>
      <c r="N21" s="62" t="s">
        <v>103</v>
      </c>
      <c r="O21" s="60"/>
      <c r="P21" s="61"/>
      <c r="Q21" s="28"/>
      <c r="R21" s="29"/>
      <c r="S21" s="29"/>
      <c r="T21" s="30"/>
      <c r="U21" s="31"/>
      <c r="V21" s="31"/>
      <c r="W21" s="15" t="s">
        <v>105</v>
      </c>
      <c r="X21" s="24" t="s">
        <v>136</v>
      </c>
      <c r="Y21" s="24" t="s">
        <v>21</v>
      </c>
      <c r="Z21" s="25" t="s">
        <v>108</v>
      </c>
      <c r="AA21" s="26">
        <v>5</v>
      </c>
      <c r="AB21" s="26"/>
      <c r="AC21" s="26"/>
      <c r="AD21" s="10">
        <f t="shared" si="1"/>
        <v>2</v>
      </c>
      <c r="AE21" s="10"/>
      <c r="AF21" s="10"/>
      <c r="AG21" s="10"/>
      <c r="AH21" s="10"/>
      <c r="AI21" s="10"/>
      <c r="AJ21" s="10"/>
      <c r="AK21" s="10"/>
      <c r="AL21" s="10"/>
      <c r="AM21" s="10"/>
    </row>
    <row r="22" spans="1:39" s="32" customFormat="1" ht="12.75" customHeight="1" x14ac:dyDescent="0.15">
      <c r="A22" s="23">
        <f t="shared" si="0"/>
        <v>16</v>
      </c>
      <c r="B22" s="24" t="s">
        <v>49</v>
      </c>
      <c r="C22" s="24" t="s">
        <v>47</v>
      </c>
      <c r="D22" s="25" t="s">
        <v>102</v>
      </c>
      <c r="E22" s="26">
        <v>5</v>
      </c>
      <c r="F22" s="26"/>
      <c r="G22" s="23" t="s">
        <v>103</v>
      </c>
      <c r="H22" s="23"/>
      <c r="I22" s="23">
        <v>3</v>
      </c>
      <c r="J22" s="23"/>
      <c r="K22" s="23"/>
      <c r="L22" s="23"/>
      <c r="M22" s="27"/>
      <c r="N22" s="62" t="s">
        <v>103</v>
      </c>
      <c r="O22" s="60"/>
      <c r="P22" s="61"/>
      <c r="Q22" s="28"/>
      <c r="R22" s="29"/>
      <c r="S22" s="29"/>
      <c r="T22" s="30"/>
      <c r="U22" s="31"/>
      <c r="V22" s="31"/>
      <c r="W22" s="15" t="s">
        <v>117</v>
      </c>
      <c r="X22" s="24" t="s">
        <v>137</v>
      </c>
      <c r="Y22" s="24" t="s">
        <v>138</v>
      </c>
      <c r="Z22" s="25" t="s">
        <v>108</v>
      </c>
      <c r="AA22" s="26">
        <v>5</v>
      </c>
      <c r="AB22" s="26"/>
      <c r="AC22" s="26"/>
      <c r="AD22" s="10">
        <f t="shared" si="1"/>
        <v>1</v>
      </c>
      <c r="AE22" s="10"/>
      <c r="AF22" s="10"/>
      <c r="AG22" s="10"/>
      <c r="AH22" s="10"/>
      <c r="AI22" s="10"/>
      <c r="AJ22" s="10"/>
      <c r="AK22" s="10"/>
      <c r="AL22" s="10"/>
      <c r="AM22" s="10"/>
    </row>
    <row r="23" spans="1:39" s="32" customFormat="1" ht="12.75" customHeight="1" x14ac:dyDescent="0.15">
      <c r="A23" s="23">
        <f t="shared" si="0"/>
        <v>17</v>
      </c>
      <c r="B23" s="24" t="s">
        <v>139</v>
      </c>
      <c r="C23" s="24" t="s">
        <v>140</v>
      </c>
      <c r="D23" s="25"/>
      <c r="E23" s="26"/>
      <c r="F23" s="26"/>
      <c r="G23" s="23" t="s">
        <v>116</v>
      </c>
      <c r="H23" s="23"/>
      <c r="I23" s="23">
        <v>3</v>
      </c>
      <c r="J23" s="23"/>
      <c r="K23" s="23"/>
      <c r="L23" s="23"/>
      <c r="M23" s="27"/>
      <c r="N23" s="62" t="s">
        <v>103</v>
      </c>
      <c r="O23" s="60"/>
      <c r="P23" s="61"/>
      <c r="Q23" s="28"/>
      <c r="R23" s="29"/>
      <c r="S23" s="29"/>
      <c r="T23" s="30"/>
      <c r="U23" s="31"/>
      <c r="V23" s="31"/>
      <c r="W23" s="15"/>
      <c r="X23" s="24"/>
      <c r="Y23" s="24"/>
      <c r="Z23" s="25"/>
      <c r="AA23" s="26"/>
      <c r="AB23" s="26"/>
      <c r="AC23" s="26"/>
      <c r="AD23" s="10">
        <f t="shared" si="1"/>
        <v>0</v>
      </c>
      <c r="AE23" s="10"/>
      <c r="AF23" s="10"/>
      <c r="AG23" s="10"/>
      <c r="AH23" s="10"/>
      <c r="AI23" s="10"/>
      <c r="AJ23" s="10"/>
      <c r="AK23" s="10"/>
      <c r="AL23" s="10"/>
      <c r="AM23" s="10"/>
    </row>
    <row r="24" spans="1:39" s="32" customFormat="1" ht="12.75" customHeight="1" x14ac:dyDescent="0.15">
      <c r="A24" s="23">
        <f t="shared" si="0"/>
        <v>18</v>
      </c>
      <c r="B24" s="24" t="s">
        <v>18</v>
      </c>
      <c r="C24" s="24" t="s">
        <v>9</v>
      </c>
      <c r="D24" s="25" t="s">
        <v>102</v>
      </c>
      <c r="E24" s="26">
        <v>7</v>
      </c>
      <c r="F24" s="26"/>
      <c r="G24" s="23" t="s">
        <v>103</v>
      </c>
      <c r="H24" s="23"/>
      <c r="I24" s="23">
        <v>4</v>
      </c>
      <c r="J24" s="23"/>
      <c r="K24" s="23"/>
      <c r="L24" s="23"/>
      <c r="M24" s="27"/>
      <c r="N24" s="62" t="s">
        <v>103</v>
      </c>
      <c r="O24" s="60"/>
      <c r="P24" s="61"/>
      <c r="Q24" s="28"/>
      <c r="R24" s="29"/>
      <c r="S24" s="29"/>
      <c r="T24" s="30"/>
      <c r="U24" s="31"/>
      <c r="V24" s="31"/>
      <c r="W24" s="15" t="s">
        <v>105</v>
      </c>
      <c r="X24" s="24" t="s">
        <v>141</v>
      </c>
      <c r="Y24" s="24" t="s">
        <v>20</v>
      </c>
      <c r="Z24" s="25" t="s">
        <v>108</v>
      </c>
      <c r="AA24" s="26">
        <v>7</v>
      </c>
      <c r="AB24" s="26"/>
      <c r="AC24" s="26" t="s">
        <v>142</v>
      </c>
      <c r="AD24" s="10">
        <f t="shared" si="1"/>
        <v>1</v>
      </c>
      <c r="AE24" s="10" t="s">
        <v>131</v>
      </c>
      <c r="AF24" s="10"/>
      <c r="AG24" s="10"/>
      <c r="AH24" s="10"/>
      <c r="AI24" s="10"/>
      <c r="AJ24" s="10"/>
      <c r="AK24" s="10"/>
      <c r="AL24" s="10"/>
      <c r="AM24" s="10"/>
    </row>
    <row r="25" spans="1:39" s="32" customFormat="1" ht="12.75" customHeight="1" x14ac:dyDescent="0.15">
      <c r="A25" s="23">
        <f t="shared" si="0"/>
        <v>19</v>
      </c>
      <c r="B25" s="24" t="s">
        <v>143</v>
      </c>
      <c r="C25" s="24" t="s">
        <v>144</v>
      </c>
      <c r="D25" s="25" t="s">
        <v>102</v>
      </c>
      <c r="E25" s="26">
        <v>1</v>
      </c>
      <c r="F25" s="26"/>
      <c r="G25" s="23" t="s">
        <v>103</v>
      </c>
      <c r="H25" s="23"/>
      <c r="I25" s="23">
        <v>4</v>
      </c>
      <c r="J25" s="23"/>
      <c r="K25" s="23"/>
      <c r="L25" s="23"/>
      <c r="M25" s="27"/>
      <c r="N25" s="62" t="s">
        <v>103</v>
      </c>
      <c r="O25" s="60"/>
      <c r="P25" s="61"/>
      <c r="Q25" s="28"/>
      <c r="R25" s="29"/>
      <c r="S25" s="29"/>
      <c r="T25" s="30"/>
      <c r="U25" s="31"/>
      <c r="V25" s="31"/>
      <c r="W25" s="15" t="s">
        <v>105</v>
      </c>
      <c r="X25" s="24" t="s">
        <v>145</v>
      </c>
      <c r="Y25" s="24" t="s">
        <v>146</v>
      </c>
      <c r="Z25" s="25" t="s">
        <v>108</v>
      </c>
      <c r="AA25" s="26">
        <v>1</v>
      </c>
      <c r="AB25" s="26"/>
      <c r="AC25" s="26" t="s">
        <v>142</v>
      </c>
      <c r="AD25" s="10">
        <f t="shared" si="1"/>
        <v>1</v>
      </c>
      <c r="AE25" s="10" t="s">
        <v>131</v>
      </c>
      <c r="AF25" s="10"/>
      <c r="AG25" s="10"/>
      <c r="AH25" s="10"/>
      <c r="AI25" s="10"/>
      <c r="AJ25" s="10"/>
      <c r="AK25" s="10"/>
      <c r="AL25" s="10"/>
      <c r="AM25" s="10"/>
    </row>
    <row r="26" spans="1:39" s="32" customFormat="1" ht="12.75" customHeight="1" x14ac:dyDescent="0.15">
      <c r="A26" s="23">
        <f t="shared" si="0"/>
        <v>20</v>
      </c>
      <c r="B26" s="24" t="s">
        <v>147</v>
      </c>
      <c r="C26" s="24" t="s">
        <v>148</v>
      </c>
      <c r="D26" s="25" t="s">
        <v>102</v>
      </c>
      <c r="E26" s="26">
        <v>5</v>
      </c>
      <c r="F26" s="26"/>
      <c r="G26" s="23" t="s">
        <v>103</v>
      </c>
      <c r="H26" s="23"/>
      <c r="I26" s="23">
        <v>4</v>
      </c>
      <c r="J26" s="23"/>
      <c r="K26" s="23"/>
      <c r="L26" s="23"/>
      <c r="M26" s="27"/>
      <c r="N26" s="62" t="s">
        <v>103</v>
      </c>
      <c r="O26" s="60"/>
      <c r="P26" s="61"/>
      <c r="Q26" s="28"/>
      <c r="R26" s="29"/>
      <c r="S26" s="29"/>
      <c r="T26" s="30"/>
      <c r="U26" s="31"/>
      <c r="V26" s="31"/>
      <c r="W26" s="15" t="s">
        <v>105</v>
      </c>
      <c r="X26" s="24" t="s">
        <v>136</v>
      </c>
      <c r="Y26" s="24" t="s">
        <v>21</v>
      </c>
      <c r="Z26" s="25" t="s">
        <v>108</v>
      </c>
      <c r="AA26" s="26">
        <v>5</v>
      </c>
      <c r="AB26" s="26"/>
      <c r="AC26" s="26" t="s">
        <v>149</v>
      </c>
      <c r="AD26" s="10">
        <f t="shared" si="1"/>
        <v>2</v>
      </c>
      <c r="AE26" s="10" t="s">
        <v>131</v>
      </c>
      <c r="AF26" s="10"/>
      <c r="AG26" s="10"/>
      <c r="AH26" s="10"/>
      <c r="AI26" s="10"/>
      <c r="AJ26" s="10"/>
      <c r="AK26" s="10"/>
      <c r="AL26" s="10"/>
      <c r="AM26" s="10"/>
    </row>
    <row r="27" spans="1:39" s="32" customFormat="1" ht="12.75" customHeight="1" x14ac:dyDescent="0.15">
      <c r="A27" s="23">
        <f t="shared" si="0"/>
        <v>21</v>
      </c>
      <c r="B27" s="24" t="s">
        <v>150</v>
      </c>
      <c r="C27" s="24" t="s">
        <v>151</v>
      </c>
      <c r="D27" s="25" t="s">
        <v>152</v>
      </c>
      <c r="E27" s="26">
        <v>2</v>
      </c>
      <c r="F27" s="26">
        <v>1</v>
      </c>
      <c r="G27" s="23" t="s">
        <v>103</v>
      </c>
      <c r="H27" s="23"/>
      <c r="I27" s="23">
        <v>4</v>
      </c>
      <c r="J27" s="23"/>
      <c r="K27" s="23"/>
      <c r="L27" s="23"/>
      <c r="M27" s="27"/>
      <c r="N27" s="62" t="s">
        <v>103</v>
      </c>
      <c r="O27" s="60"/>
      <c r="P27" s="61"/>
      <c r="Q27" s="28"/>
      <c r="R27" s="29"/>
      <c r="S27" s="29"/>
      <c r="T27" s="30"/>
      <c r="U27" s="31"/>
      <c r="V27" s="31"/>
      <c r="W27" s="15" t="s">
        <v>105</v>
      </c>
      <c r="X27" s="24" t="s">
        <v>153</v>
      </c>
      <c r="Y27" s="24" t="s">
        <v>151</v>
      </c>
      <c r="Z27" s="25" t="s">
        <v>154</v>
      </c>
      <c r="AA27" s="26">
        <v>3</v>
      </c>
      <c r="AB27" s="26">
        <v>1</v>
      </c>
      <c r="AC27" s="26" t="s">
        <v>142</v>
      </c>
      <c r="AD27" s="10">
        <f t="shared" si="1"/>
        <v>1</v>
      </c>
      <c r="AE27" s="10" t="s">
        <v>131</v>
      </c>
      <c r="AF27" s="10"/>
      <c r="AG27" s="10"/>
      <c r="AH27" s="10"/>
      <c r="AI27" s="10"/>
      <c r="AJ27" s="10"/>
      <c r="AK27" s="10"/>
      <c r="AL27" s="10"/>
      <c r="AM27" s="10"/>
    </row>
    <row r="28" spans="1:39" s="32" customFormat="1" ht="12.75" customHeight="1" x14ac:dyDescent="0.15">
      <c r="A28" s="23">
        <f t="shared" si="0"/>
        <v>22</v>
      </c>
      <c r="B28" s="24" t="s">
        <v>155</v>
      </c>
      <c r="C28" s="24" t="s">
        <v>156</v>
      </c>
      <c r="D28" s="25" t="s">
        <v>102</v>
      </c>
      <c r="E28" s="26">
        <v>1</v>
      </c>
      <c r="F28" s="26"/>
      <c r="G28" s="23" t="s">
        <v>103</v>
      </c>
      <c r="H28" s="23"/>
      <c r="I28" s="23">
        <v>4</v>
      </c>
      <c r="J28" s="23"/>
      <c r="K28" s="23"/>
      <c r="L28" s="23"/>
      <c r="M28" s="27"/>
      <c r="N28" s="62" t="s">
        <v>157</v>
      </c>
      <c r="O28" s="60"/>
      <c r="P28" s="61"/>
      <c r="Q28" s="28"/>
      <c r="R28" s="29"/>
      <c r="S28" s="29"/>
      <c r="T28" s="30"/>
      <c r="U28" s="31"/>
      <c r="V28" s="31"/>
      <c r="W28" s="15" t="s">
        <v>105</v>
      </c>
      <c r="X28" s="24" t="s">
        <v>158</v>
      </c>
      <c r="Y28" s="24" t="s">
        <v>159</v>
      </c>
      <c r="Z28" s="25" t="s">
        <v>108</v>
      </c>
      <c r="AA28" s="26">
        <v>1</v>
      </c>
      <c r="AB28" s="26"/>
      <c r="AC28" s="26" t="s">
        <v>142</v>
      </c>
      <c r="AD28" s="10">
        <f t="shared" si="1"/>
        <v>1</v>
      </c>
      <c r="AE28" s="10" t="s">
        <v>131</v>
      </c>
      <c r="AF28" s="10"/>
      <c r="AG28" s="10"/>
      <c r="AH28" s="10"/>
      <c r="AI28" s="10"/>
      <c r="AJ28" s="10"/>
      <c r="AK28" s="10"/>
      <c r="AL28" s="10"/>
      <c r="AM28" s="10"/>
    </row>
    <row r="29" spans="1:39" s="32" customFormat="1" ht="12.75" customHeight="1" x14ac:dyDescent="0.15">
      <c r="A29" s="23">
        <f t="shared" si="0"/>
        <v>23</v>
      </c>
      <c r="B29" s="24" t="s">
        <v>160</v>
      </c>
      <c r="C29" s="24" t="s">
        <v>161</v>
      </c>
      <c r="D29" s="25" t="s">
        <v>152</v>
      </c>
      <c r="E29" s="26">
        <v>4</v>
      </c>
      <c r="F29" s="26"/>
      <c r="G29" s="23" t="s">
        <v>103</v>
      </c>
      <c r="H29" s="23"/>
      <c r="I29" s="23">
        <v>4</v>
      </c>
      <c r="J29" s="23"/>
      <c r="K29" s="23"/>
      <c r="L29" s="23"/>
      <c r="M29" s="27"/>
      <c r="N29" s="62" t="s">
        <v>103</v>
      </c>
      <c r="O29" s="60"/>
      <c r="P29" s="61"/>
      <c r="Q29" s="28"/>
      <c r="R29" s="29"/>
      <c r="S29" s="29"/>
      <c r="T29" s="30"/>
      <c r="U29" s="31"/>
      <c r="V29" s="31"/>
      <c r="W29" s="15" t="s">
        <v>105</v>
      </c>
      <c r="X29" s="24" t="s">
        <v>162</v>
      </c>
      <c r="Y29" s="24" t="s">
        <v>161</v>
      </c>
      <c r="Z29" s="25" t="s">
        <v>154</v>
      </c>
      <c r="AA29" s="26">
        <v>7</v>
      </c>
      <c r="AB29" s="26">
        <v>0</v>
      </c>
      <c r="AC29" s="26" t="s">
        <v>142</v>
      </c>
      <c r="AD29" s="10">
        <f t="shared" si="1"/>
        <v>1</v>
      </c>
      <c r="AE29" s="10" t="s">
        <v>131</v>
      </c>
      <c r="AF29" s="10"/>
      <c r="AG29" s="10"/>
      <c r="AH29" s="10"/>
      <c r="AI29" s="10"/>
      <c r="AJ29" s="10"/>
      <c r="AK29" s="10"/>
      <c r="AL29" s="10"/>
      <c r="AM29" s="10"/>
    </row>
    <row r="30" spans="1:39" s="32" customFormat="1" ht="12.75" customHeight="1" x14ac:dyDescent="0.15">
      <c r="A30" s="23">
        <f t="shared" si="0"/>
        <v>24</v>
      </c>
      <c r="B30" s="24" t="s">
        <v>54</v>
      </c>
      <c r="C30" s="24" t="s">
        <v>15</v>
      </c>
      <c r="D30" s="25" t="s">
        <v>152</v>
      </c>
      <c r="E30" s="26">
        <v>2</v>
      </c>
      <c r="F30" s="26"/>
      <c r="G30" s="23" t="s">
        <v>103</v>
      </c>
      <c r="H30" s="23"/>
      <c r="I30" s="23">
        <v>3</v>
      </c>
      <c r="J30" s="23"/>
      <c r="K30" s="23"/>
      <c r="L30" s="23"/>
      <c r="M30" s="27"/>
      <c r="N30" s="62" t="s">
        <v>103</v>
      </c>
      <c r="O30" s="60"/>
      <c r="P30" s="61"/>
      <c r="Q30" s="28"/>
      <c r="R30" s="29"/>
      <c r="S30" s="29"/>
      <c r="T30" s="30"/>
      <c r="U30" s="31"/>
      <c r="V30" s="31"/>
      <c r="W30" s="15" t="s">
        <v>105</v>
      </c>
      <c r="X30" s="24" t="s">
        <v>163</v>
      </c>
      <c r="Y30" s="24" t="s">
        <v>164</v>
      </c>
      <c r="Z30" s="25" t="s">
        <v>154</v>
      </c>
      <c r="AA30" s="26">
        <v>7</v>
      </c>
      <c r="AB30" s="26">
        <v>0</v>
      </c>
      <c r="AC30" s="26" t="s">
        <v>142</v>
      </c>
      <c r="AD30" s="10">
        <f t="shared" si="1"/>
        <v>1</v>
      </c>
      <c r="AE30" s="10" t="s">
        <v>131</v>
      </c>
      <c r="AF30" s="10"/>
      <c r="AG30" s="10"/>
      <c r="AH30" s="10"/>
      <c r="AI30" s="10"/>
      <c r="AJ30" s="10"/>
      <c r="AK30" s="10"/>
      <c r="AL30" s="10"/>
      <c r="AM30" s="10"/>
    </row>
    <row r="31" spans="1:39" s="32" customFormat="1" ht="12.75" customHeight="1" x14ac:dyDescent="0.15">
      <c r="A31" s="23">
        <f t="shared" si="0"/>
        <v>25</v>
      </c>
      <c r="B31" s="24" t="s">
        <v>165</v>
      </c>
      <c r="C31" s="24" t="s">
        <v>166</v>
      </c>
      <c r="D31" s="25" t="s">
        <v>152</v>
      </c>
      <c r="E31" s="26">
        <v>4</v>
      </c>
      <c r="F31" s="26"/>
      <c r="G31" s="23" t="s">
        <v>103</v>
      </c>
      <c r="H31" s="23"/>
      <c r="I31" s="23">
        <v>3</v>
      </c>
      <c r="J31" s="23"/>
      <c r="K31" s="23"/>
      <c r="L31" s="23"/>
      <c r="M31" s="27"/>
      <c r="N31" s="62" t="s">
        <v>103</v>
      </c>
      <c r="O31" s="60"/>
      <c r="P31" s="61"/>
      <c r="Q31" s="28"/>
      <c r="R31" s="29"/>
      <c r="S31" s="29"/>
      <c r="T31" s="30"/>
      <c r="U31" s="31"/>
      <c r="V31" s="31"/>
      <c r="W31" s="15" t="s">
        <v>105</v>
      </c>
      <c r="X31" s="24" t="s">
        <v>167</v>
      </c>
      <c r="Y31" s="24" t="s">
        <v>166</v>
      </c>
      <c r="Z31" s="25" t="s">
        <v>154</v>
      </c>
      <c r="AA31" s="26">
        <v>5</v>
      </c>
      <c r="AB31" s="26">
        <v>0</v>
      </c>
      <c r="AC31" s="26" t="s">
        <v>142</v>
      </c>
      <c r="AD31" s="10">
        <f t="shared" si="1"/>
        <v>1</v>
      </c>
      <c r="AE31" s="10" t="s">
        <v>131</v>
      </c>
      <c r="AF31" s="10"/>
      <c r="AG31" s="10"/>
      <c r="AH31" s="10"/>
      <c r="AI31" s="10"/>
      <c r="AJ31" s="10"/>
      <c r="AK31" s="10"/>
      <c r="AL31" s="10"/>
      <c r="AM31" s="10"/>
    </row>
    <row r="32" spans="1:39" s="32" customFormat="1" ht="12.75" customHeight="1" x14ac:dyDescent="0.15">
      <c r="A32" s="23">
        <f t="shared" si="0"/>
        <v>26</v>
      </c>
      <c r="B32" s="24" t="s">
        <v>56</v>
      </c>
      <c r="C32" s="24" t="s">
        <v>16</v>
      </c>
      <c r="D32" s="25" t="s">
        <v>102</v>
      </c>
      <c r="E32" s="26">
        <v>1</v>
      </c>
      <c r="F32" s="26"/>
      <c r="G32" s="23" t="s">
        <v>103</v>
      </c>
      <c r="H32" s="23"/>
      <c r="I32" s="23">
        <v>3</v>
      </c>
      <c r="J32" s="23"/>
      <c r="K32" s="23"/>
      <c r="L32" s="23"/>
      <c r="M32" s="27"/>
      <c r="N32" s="62" t="s">
        <v>168</v>
      </c>
      <c r="O32" s="60"/>
      <c r="P32" s="61"/>
      <c r="Q32" s="28"/>
      <c r="R32" s="29"/>
      <c r="S32" s="29"/>
      <c r="T32" s="30"/>
      <c r="U32" s="31"/>
      <c r="V32" s="31"/>
      <c r="W32" s="15" t="s">
        <v>117</v>
      </c>
      <c r="X32" s="24" t="s">
        <v>169</v>
      </c>
      <c r="Y32" s="24" t="s">
        <v>16</v>
      </c>
      <c r="Z32" s="25" t="s">
        <v>108</v>
      </c>
      <c r="AA32" s="26">
        <v>1</v>
      </c>
      <c r="AB32" s="26"/>
      <c r="AC32" s="26" t="s">
        <v>142</v>
      </c>
      <c r="AD32" s="10">
        <f t="shared" si="1"/>
        <v>1</v>
      </c>
      <c r="AE32" s="10" t="s">
        <v>131</v>
      </c>
      <c r="AF32" s="10"/>
      <c r="AG32" s="10"/>
      <c r="AH32" s="10"/>
      <c r="AI32" s="10"/>
      <c r="AJ32" s="10"/>
      <c r="AK32" s="10"/>
      <c r="AL32" s="10"/>
      <c r="AM32" s="10"/>
    </row>
    <row r="33" spans="1:39" s="32" customFormat="1" ht="12.75" customHeight="1" x14ac:dyDescent="0.15">
      <c r="A33" s="23">
        <f t="shared" si="0"/>
        <v>27</v>
      </c>
      <c r="B33" s="24" t="s">
        <v>170</v>
      </c>
      <c r="C33" s="24" t="s">
        <v>171</v>
      </c>
      <c r="D33" s="25" t="s">
        <v>102</v>
      </c>
      <c r="E33" s="26">
        <v>1</v>
      </c>
      <c r="F33" s="26"/>
      <c r="G33" s="23" t="s">
        <v>103</v>
      </c>
      <c r="H33" s="23"/>
      <c r="I33" s="23">
        <v>3</v>
      </c>
      <c r="J33" s="23"/>
      <c r="K33" s="23"/>
      <c r="L33" s="23"/>
      <c r="M33" s="27"/>
      <c r="N33" s="62" t="s">
        <v>172</v>
      </c>
      <c r="O33" s="60"/>
      <c r="P33" s="61"/>
      <c r="Q33" s="28"/>
      <c r="R33" s="29"/>
      <c r="S33" s="29"/>
      <c r="T33" s="30"/>
      <c r="U33" s="31"/>
      <c r="V33" s="31"/>
      <c r="W33" s="15"/>
      <c r="X33" s="24"/>
      <c r="Y33" s="24"/>
      <c r="Z33" s="25"/>
      <c r="AA33" s="26"/>
      <c r="AB33" s="26"/>
      <c r="AC33" s="26" t="s">
        <v>173</v>
      </c>
      <c r="AD33" s="10">
        <f t="shared" si="1"/>
        <v>0</v>
      </c>
      <c r="AE33" s="10"/>
      <c r="AF33" s="10"/>
      <c r="AG33" s="10"/>
      <c r="AH33" s="10"/>
      <c r="AI33" s="10"/>
      <c r="AJ33" s="10"/>
      <c r="AK33" s="10"/>
      <c r="AL33" s="10"/>
      <c r="AM33" s="10"/>
    </row>
    <row r="34" spans="1:39" s="32" customFormat="1" ht="12.75" customHeight="1" x14ac:dyDescent="0.15">
      <c r="A34" s="23">
        <f t="shared" si="0"/>
        <v>28</v>
      </c>
      <c r="B34" s="24" t="s">
        <v>174</v>
      </c>
      <c r="C34" s="24" t="s">
        <v>175</v>
      </c>
      <c r="D34" s="25" t="s">
        <v>152</v>
      </c>
      <c r="E34" s="26">
        <v>3</v>
      </c>
      <c r="F34" s="26"/>
      <c r="G34" s="23" t="s">
        <v>103</v>
      </c>
      <c r="H34" s="23"/>
      <c r="I34" s="23">
        <v>3</v>
      </c>
      <c r="J34" s="23"/>
      <c r="K34" s="23"/>
      <c r="L34" s="23"/>
      <c r="M34" s="27"/>
      <c r="N34" s="62" t="s">
        <v>103</v>
      </c>
      <c r="O34" s="60"/>
      <c r="P34" s="61"/>
      <c r="Q34" s="28"/>
      <c r="R34" s="29"/>
      <c r="S34" s="29"/>
      <c r="T34" s="30"/>
      <c r="U34" s="31"/>
      <c r="V34" s="31"/>
      <c r="W34" s="15"/>
      <c r="X34" s="24"/>
      <c r="Y34" s="24"/>
      <c r="Z34" s="25"/>
      <c r="AA34" s="26"/>
      <c r="AB34" s="26"/>
      <c r="AC34" s="26" t="s">
        <v>173</v>
      </c>
      <c r="AD34" s="10">
        <f t="shared" si="1"/>
        <v>0</v>
      </c>
      <c r="AE34" s="10"/>
      <c r="AF34" s="10"/>
      <c r="AG34" s="10"/>
      <c r="AH34" s="10"/>
      <c r="AI34" s="10"/>
      <c r="AJ34" s="10"/>
      <c r="AK34" s="10"/>
      <c r="AL34" s="10"/>
      <c r="AM34" s="10"/>
    </row>
    <row r="35" spans="1:39" s="32" customFormat="1" ht="12.75" customHeight="1" x14ac:dyDescent="0.15">
      <c r="A35" s="23">
        <f t="shared" si="0"/>
        <v>29</v>
      </c>
      <c r="B35" s="24" t="s">
        <v>176</v>
      </c>
      <c r="C35" s="24" t="s">
        <v>177</v>
      </c>
      <c r="D35" s="25" t="s">
        <v>102</v>
      </c>
      <c r="E35" s="26">
        <v>6</v>
      </c>
      <c r="F35" s="26"/>
      <c r="G35" s="23" t="s">
        <v>103</v>
      </c>
      <c r="H35" s="23"/>
      <c r="I35" s="23">
        <v>3</v>
      </c>
      <c r="J35" s="23"/>
      <c r="K35" s="23"/>
      <c r="L35" s="23"/>
      <c r="M35" s="27"/>
      <c r="N35" s="62" t="s">
        <v>103</v>
      </c>
      <c r="O35" s="60"/>
      <c r="P35" s="61"/>
      <c r="Q35" s="28"/>
      <c r="R35" s="29"/>
      <c r="S35" s="29"/>
      <c r="T35" s="30"/>
      <c r="U35" s="31"/>
      <c r="V35" s="31"/>
      <c r="W35" s="15"/>
      <c r="X35" s="24"/>
      <c r="Y35" s="24"/>
      <c r="Z35" s="25"/>
      <c r="AA35" s="26"/>
      <c r="AB35" s="26"/>
      <c r="AC35" s="26"/>
      <c r="AD35" s="10">
        <f t="shared" si="1"/>
        <v>0</v>
      </c>
      <c r="AE35" s="10"/>
      <c r="AF35" s="10"/>
      <c r="AG35" s="10"/>
      <c r="AH35" s="10"/>
      <c r="AI35" s="10"/>
      <c r="AJ35" s="10"/>
      <c r="AK35" s="10"/>
      <c r="AL35" s="10"/>
      <c r="AM35" s="10"/>
    </row>
    <row r="36" spans="1:39" s="32" customFormat="1" ht="12.75" customHeight="1" x14ac:dyDescent="0.15">
      <c r="A36" s="23">
        <f t="shared" si="0"/>
        <v>30</v>
      </c>
      <c r="B36" s="24" t="s">
        <v>178</v>
      </c>
      <c r="C36" s="24" t="s">
        <v>179</v>
      </c>
      <c r="D36" s="25"/>
      <c r="E36" s="26"/>
      <c r="F36" s="26"/>
      <c r="G36" s="23" t="s">
        <v>116</v>
      </c>
      <c r="H36" s="23"/>
      <c r="I36" s="23">
        <v>2</v>
      </c>
      <c r="J36" s="23"/>
      <c r="K36" s="23"/>
      <c r="L36" s="23"/>
      <c r="M36" s="27"/>
      <c r="N36" s="62" t="s">
        <v>103</v>
      </c>
      <c r="O36" s="60"/>
      <c r="P36" s="61"/>
      <c r="Q36" s="28"/>
      <c r="R36" s="29"/>
      <c r="S36" s="29"/>
      <c r="T36" s="30"/>
      <c r="U36" s="31"/>
      <c r="V36" s="31"/>
      <c r="W36" s="15"/>
      <c r="X36" s="24"/>
      <c r="Y36" s="24"/>
      <c r="Z36" s="25"/>
      <c r="AA36" s="26"/>
      <c r="AB36" s="26"/>
      <c r="AC36" s="26"/>
      <c r="AD36" s="10">
        <f t="shared" si="1"/>
        <v>0</v>
      </c>
      <c r="AE36" s="10"/>
      <c r="AF36" s="10"/>
      <c r="AG36" s="10"/>
      <c r="AH36" s="10"/>
      <c r="AI36" s="10"/>
      <c r="AJ36" s="10"/>
      <c r="AK36" s="10"/>
      <c r="AL36" s="10"/>
      <c r="AM36" s="10"/>
    </row>
    <row r="37" spans="1:39" s="32" customFormat="1" ht="12.75" customHeight="1" x14ac:dyDescent="0.15">
      <c r="A37" s="23">
        <f t="shared" si="0"/>
        <v>31</v>
      </c>
      <c r="B37" s="24" t="s">
        <v>180</v>
      </c>
      <c r="C37" s="24" t="s">
        <v>23</v>
      </c>
      <c r="D37" s="25" t="s">
        <v>102</v>
      </c>
      <c r="E37" s="26">
        <v>1</v>
      </c>
      <c r="F37" s="26"/>
      <c r="G37" s="23" t="s">
        <v>103</v>
      </c>
      <c r="H37" s="23"/>
      <c r="I37" s="23">
        <v>3</v>
      </c>
      <c r="J37" s="23"/>
      <c r="K37" s="23"/>
      <c r="L37" s="23"/>
      <c r="M37" s="27"/>
      <c r="N37" s="62" t="s">
        <v>103</v>
      </c>
      <c r="O37" s="60"/>
      <c r="P37" s="61"/>
      <c r="Q37" s="28"/>
      <c r="R37" s="29"/>
      <c r="S37" s="29"/>
      <c r="T37" s="30"/>
      <c r="U37" s="31"/>
      <c r="V37" s="31"/>
      <c r="W37" s="15" t="s">
        <v>117</v>
      </c>
      <c r="X37" s="24" t="s">
        <v>118</v>
      </c>
      <c r="Y37" s="24" t="s">
        <v>119</v>
      </c>
      <c r="Z37" s="25" t="s">
        <v>108</v>
      </c>
      <c r="AA37" s="26">
        <v>1</v>
      </c>
      <c r="AB37" s="26"/>
      <c r="AC37" s="26"/>
      <c r="AD37" s="10">
        <f t="shared" si="1"/>
        <v>2</v>
      </c>
      <c r="AE37" s="10"/>
      <c r="AF37" s="10"/>
      <c r="AG37" s="10"/>
      <c r="AH37" s="10"/>
      <c r="AI37" s="10"/>
      <c r="AJ37" s="10"/>
      <c r="AK37" s="10"/>
      <c r="AL37" s="10"/>
      <c r="AM37" s="10"/>
    </row>
    <row r="38" spans="1:39" s="32" customFormat="1" ht="12.75" customHeight="1" x14ac:dyDescent="0.15">
      <c r="A38" s="23">
        <f t="shared" si="0"/>
        <v>32</v>
      </c>
      <c r="B38" s="24" t="s">
        <v>181</v>
      </c>
      <c r="C38" s="24" t="s">
        <v>121</v>
      </c>
      <c r="D38" s="25" t="s">
        <v>102</v>
      </c>
      <c r="E38" s="26">
        <v>2</v>
      </c>
      <c r="F38" s="26"/>
      <c r="G38" s="23" t="s">
        <v>103</v>
      </c>
      <c r="H38" s="23"/>
      <c r="I38" s="23">
        <v>3</v>
      </c>
      <c r="J38" s="23"/>
      <c r="K38" s="23"/>
      <c r="L38" s="23"/>
      <c r="M38" s="27"/>
      <c r="N38" s="62" t="s">
        <v>103</v>
      </c>
      <c r="O38" s="60"/>
      <c r="P38" s="61"/>
      <c r="Q38" s="28"/>
      <c r="R38" s="29"/>
      <c r="S38" s="29"/>
      <c r="T38" s="30"/>
      <c r="U38" s="31"/>
      <c r="V38" s="31"/>
      <c r="W38" s="15"/>
      <c r="X38" s="24"/>
      <c r="Y38" s="24"/>
      <c r="Z38" s="25"/>
      <c r="AA38" s="26"/>
      <c r="AB38" s="26"/>
      <c r="AC38" s="26"/>
      <c r="AD38" s="10">
        <f t="shared" si="1"/>
        <v>0</v>
      </c>
      <c r="AE38" s="10"/>
      <c r="AF38" s="10"/>
      <c r="AG38" s="10"/>
      <c r="AH38" s="10"/>
      <c r="AI38" s="10"/>
      <c r="AJ38" s="10"/>
      <c r="AK38" s="10"/>
      <c r="AL38" s="10"/>
      <c r="AM38" s="10"/>
    </row>
    <row r="39" spans="1:39" s="32" customFormat="1" ht="12.75" customHeight="1" x14ac:dyDescent="0.15">
      <c r="A39" s="23">
        <f t="shared" si="0"/>
        <v>33</v>
      </c>
      <c r="B39" s="24" t="s">
        <v>182</v>
      </c>
      <c r="C39" s="24" t="s">
        <v>183</v>
      </c>
      <c r="D39" s="25" t="s">
        <v>102</v>
      </c>
      <c r="E39" s="26">
        <v>6</v>
      </c>
      <c r="F39" s="26"/>
      <c r="G39" s="23" t="s">
        <v>103</v>
      </c>
      <c r="H39" s="23"/>
      <c r="I39" s="23">
        <v>3</v>
      </c>
      <c r="J39" s="23"/>
      <c r="K39" s="23"/>
      <c r="L39" s="23"/>
      <c r="M39" s="27"/>
      <c r="N39" s="62" t="s">
        <v>103</v>
      </c>
      <c r="O39" s="60"/>
      <c r="P39" s="61"/>
      <c r="Q39" s="28"/>
      <c r="R39" s="29"/>
      <c r="S39" s="29"/>
      <c r="T39" s="30"/>
      <c r="U39" s="31"/>
      <c r="V39" s="31"/>
      <c r="W39" s="15" t="s">
        <v>105</v>
      </c>
      <c r="X39" s="24" t="s">
        <v>184</v>
      </c>
      <c r="Y39" s="24" t="s">
        <v>183</v>
      </c>
      <c r="Z39" s="25" t="s">
        <v>108</v>
      </c>
      <c r="AA39" s="26">
        <v>8</v>
      </c>
      <c r="AB39" s="26"/>
      <c r="AC39" s="26"/>
      <c r="AD39" s="10">
        <f t="shared" si="1"/>
        <v>1</v>
      </c>
      <c r="AE39" s="10"/>
      <c r="AF39" s="10"/>
      <c r="AG39" s="10"/>
      <c r="AH39" s="10"/>
      <c r="AI39" s="10"/>
      <c r="AJ39" s="10"/>
      <c r="AK39" s="10"/>
      <c r="AL39" s="10"/>
      <c r="AM39" s="10"/>
    </row>
    <row r="40" spans="1:39" s="32" customFormat="1" ht="12.75" customHeight="1" x14ac:dyDescent="0.15">
      <c r="A40" s="23">
        <f t="shared" si="0"/>
        <v>34</v>
      </c>
      <c r="B40" s="24" t="s">
        <v>185</v>
      </c>
      <c r="C40" s="24" t="s">
        <v>186</v>
      </c>
      <c r="D40" s="25" t="s">
        <v>102</v>
      </c>
      <c r="E40" s="26">
        <v>4</v>
      </c>
      <c r="F40" s="26"/>
      <c r="G40" s="23" t="s">
        <v>103</v>
      </c>
      <c r="H40" s="23"/>
      <c r="I40" s="23">
        <v>3</v>
      </c>
      <c r="J40" s="23"/>
      <c r="K40" s="23"/>
      <c r="L40" s="23"/>
      <c r="M40" s="27"/>
      <c r="N40" s="62" t="s">
        <v>103</v>
      </c>
      <c r="O40" s="60"/>
      <c r="P40" s="61"/>
      <c r="Q40" s="28"/>
      <c r="R40" s="29"/>
      <c r="S40" s="29"/>
      <c r="T40" s="30"/>
      <c r="U40" s="31"/>
      <c r="V40" s="31"/>
      <c r="W40" s="15" t="s">
        <v>105</v>
      </c>
      <c r="X40" s="24" t="s">
        <v>187</v>
      </c>
      <c r="Y40" s="24" t="s">
        <v>188</v>
      </c>
      <c r="Z40" s="25" t="s">
        <v>108</v>
      </c>
      <c r="AA40" s="26">
        <v>4</v>
      </c>
      <c r="AB40" s="26"/>
      <c r="AC40" s="26"/>
      <c r="AD40" s="10">
        <f t="shared" si="1"/>
        <v>1</v>
      </c>
      <c r="AE40" s="10"/>
      <c r="AF40" s="10"/>
      <c r="AG40" s="10"/>
      <c r="AH40" s="10"/>
      <c r="AI40" s="10"/>
      <c r="AJ40" s="10"/>
      <c r="AK40" s="10"/>
      <c r="AL40" s="10"/>
      <c r="AM40" s="10"/>
    </row>
    <row r="41" spans="1:39" s="32" customFormat="1" ht="12.75" customHeight="1" x14ac:dyDescent="0.15">
      <c r="A41" s="23">
        <f t="shared" si="0"/>
        <v>35</v>
      </c>
      <c r="B41" s="24" t="s">
        <v>189</v>
      </c>
      <c r="C41" s="24" t="s">
        <v>190</v>
      </c>
      <c r="D41" s="25" t="s">
        <v>102</v>
      </c>
      <c r="E41" s="26">
        <v>4</v>
      </c>
      <c r="F41" s="26"/>
      <c r="G41" s="23" t="s">
        <v>103</v>
      </c>
      <c r="H41" s="23"/>
      <c r="I41" s="23">
        <v>3</v>
      </c>
      <c r="J41" s="23"/>
      <c r="K41" s="23"/>
      <c r="L41" s="23"/>
      <c r="M41" s="27"/>
      <c r="N41" s="62" t="s">
        <v>103</v>
      </c>
      <c r="O41" s="60"/>
      <c r="P41" s="61"/>
      <c r="Q41" s="28"/>
      <c r="R41" s="29"/>
      <c r="S41" s="29"/>
      <c r="T41" s="30"/>
      <c r="U41" s="31"/>
      <c r="V41" s="31"/>
      <c r="W41" s="15" t="s">
        <v>105</v>
      </c>
      <c r="X41" s="24" t="s">
        <v>191</v>
      </c>
      <c r="Y41" s="24" t="s">
        <v>190</v>
      </c>
      <c r="Z41" s="25" t="s">
        <v>108</v>
      </c>
      <c r="AA41" s="26">
        <v>4</v>
      </c>
      <c r="AB41" s="26"/>
      <c r="AC41" s="26"/>
      <c r="AD41" s="10">
        <f t="shared" si="1"/>
        <v>1</v>
      </c>
      <c r="AE41" s="10"/>
      <c r="AF41" s="10"/>
      <c r="AG41" s="10"/>
      <c r="AH41" s="10"/>
      <c r="AI41" s="10"/>
      <c r="AJ41" s="10"/>
      <c r="AK41" s="10"/>
      <c r="AL41" s="10"/>
      <c r="AM41" s="10"/>
    </row>
    <row r="42" spans="1:39" s="32" customFormat="1" ht="12.75" customHeight="1" x14ac:dyDescent="0.15">
      <c r="A42" s="23">
        <f t="shared" si="0"/>
        <v>36</v>
      </c>
      <c r="B42" s="24" t="s">
        <v>192</v>
      </c>
      <c r="C42" s="24" t="s">
        <v>193</v>
      </c>
      <c r="D42" s="25" t="s">
        <v>102</v>
      </c>
      <c r="E42" s="26">
        <v>1</v>
      </c>
      <c r="F42" s="26"/>
      <c r="G42" s="23" t="s">
        <v>103</v>
      </c>
      <c r="H42" s="23"/>
      <c r="I42" s="23">
        <v>3</v>
      </c>
      <c r="J42" s="23"/>
      <c r="K42" s="23"/>
      <c r="L42" s="23"/>
      <c r="M42" s="27"/>
      <c r="N42" s="62" t="s">
        <v>103</v>
      </c>
      <c r="O42" s="60"/>
      <c r="P42" s="61"/>
      <c r="Q42" s="28"/>
      <c r="R42" s="29"/>
      <c r="S42" s="29"/>
      <c r="T42" s="30"/>
      <c r="U42" s="31"/>
      <c r="V42" s="31"/>
      <c r="W42" s="15" t="s">
        <v>117</v>
      </c>
      <c r="X42" s="24" t="s">
        <v>194</v>
      </c>
      <c r="Y42" s="24" t="s">
        <v>193</v>
      </c>
      <c r="Z42" s="25" t="s">
        <v>108</v>
      </c>
      <c r="AA42" s="26">
        <v>1</v>
      </c>
      <c r="AB42" s="26"/>
      <c r="AC42" s="26"/>
      <c r="AD42" s="10">
        <f t="shared" si="1"/>
        <v>1</v>
      </c>
      <c r="AE42" s="10"/>
      <c r="AF42" s="10"/>
      <c r="AG42" s="10"/>
      <c r="AH42" s="10"/>
      <c r="AI42" s="10"/>
      <c r="AJ42" s="10"/>
      <c r="AK42" s="10"/>
      <c r="AL42" s="10"/>
      <c r="AM42" s="10"/>
    </row>
    <row r="43" spans="1:39" s="32" customFormat="1" ht="12.75" customHeight="1" x14ac:dyDescent="0.15">
      <c r="A43" s="23">
        <f t="shared" si="0"/>
        <v>37</v>
      </c>
      <c r="B43" s="24" t="s">
        <v>195</v>
      </c>
      <c r="C43" s="24" t="s">
        <v>196</v>
      </c>
      <c r="D43" s="25" t="s">
        <v>152</v>
      </c>
      <c r="E43" s="26">
        <v>2</v>
      </c>
      <c r="F43" s="26"/>
      <c r="G43" s="23" t="s">
        <v>103</v>
      </c>
      <c r="H43" s="23"/>
      <c r="I43" s="23">
        <v>3</v>
      </c>
      <c r="J43" s="23"/>
      <c r="K43" s="23"/>
      <c r="L43" s="23"/>
      <c r="M43" s="27"/>
      <c r="N43" s="62" t="s">
        <v>103</v>
      </c>
      <c r="O43" s="60"/>
      <c r="P43" s="61"/>
      <c r="Q43" s="28"/>
      <c r="R43" s="29"/>
      <c r="S43" s="29"/>
      <c r="T43" s="30"/>
      <c r="U43" s="31"/>
      <c r="V43" s="31"/>
      <c r="W43" s="15" t="s">
        <v>105</v>
      </c>
      <c r="X43" s="24" t="s">
        <v>197</v>
      </c>
      <c r="Y43" s="24" t="s">
        <v>196</v>
      </c>
      <c r="Z43" s="25" t="s">
        <v>154</v>
      </c>
      <c r="AA43" s="26">
        <v>3</v>
      </c>
      <c r="AB43" s="26">
        <v>0</v>
      </c>
      <c r="AC43" s="26"/>
      <c r="AD43" s="10">
        <f t="shared" si="1"/>
        <v>1</v>
      </c>
      <c r="AE43" s="10"/>
      <c r="AF43" s="10"/>
      <c r="AG43" s="10"/>
      <c r="AH43" s="10"/>
      <c r="AI43" s="10"/>
      <c r="AJ43" s="10"/>
      <c r="AK43" s="10"/>
      <c r="AL43" s="10"/>
      <c r="AM43" s="10"/>
    </row>
    <row r="44" spans="1:39" s="32" customFormat="1" ht="12.75" customHeight="1" x14ac:dyDescent="0.15">
      <c r="A44" s="23">
        <f t="shared" si="0"/>
        <v>38</v>
      </c>
      <c r="B44" s="24" t="s">
        <v>198</v>
      </c>
      <c r="C44" s="24" t="s">
        <v>177</v>
      </c>
      <c r="D44" s="25" t="s">
        <v>102</v>
      </c>
      <c r="E44" s="26">
        <v>6</v>
      </c>
      <c r="F44" s="26"/>
      <c r="G44" s="23" t="s">
        <v>103</v>
      </c>
      <c r="H44" s="23"/>
      <c r="I44" s="23">
        <v>3</v>
      </c>
      <c r="J44" s="23"/>
      <c r="K44" s="23"/>
      <c r="L44" s="23"/>
      <c r="M44" s="27"/>
      <c r="N44" s="62" t="s">
        <v>103</v>
      </c>
      <c r="O44" s="60"/>
      <c r="P44" s="61"/>
      <c r="Q44" s="28"/>
      <c r="R44" s="29"/>
      <c r="S44" s="29"/>
      <c r="T44" s="30"/>
      <c r="U44" s="31"/>
      <c r="V44" s="31"/>
      <c r="W44" s="15"/>
      <c r="X44" s="24"/>
      <c r="Y44" s="24"/>
      <c r="Z44" s="25"/>
      <c r="AA44" s="26"/>
      <c r="AB44" s="26"/>
      <c r="AC44" s="26"/>
      <c r="AD44" s="10">
        <f t="shared" si="1"/>
        <v>0</v>
      </c>
      <c r="AE44" s="10"/>
      <c r="AF44" s="10"/>
      <c r="AG44" s="10"/>
      <c r="AH44" s="10"/>
      <c r="AI44" s="10"/>
      <c r="AJ44" s="10"/>
      <c r="AK44" s="10"/>
      <c r="AL44" s="10"/>
      <c r="AM44" s="10"/>
    </row>
    <row r="45" spans="1:39" s="32" customFormat="1" ht="12.75" customHeight="1" x14ac:dyDescent="0.15">
      <c r="A45" s="23">
        <f t="shared" si="0"/>
        <v>39</v>
      </c>
      <c r="B45" s="24" t="s">
        <v>199</v>
      </c>
      <c r="C45" s="24" t="s">
        <v>200</v>
      </c>
      <c r="D45" s="25" t="s">
        <v>152</v>
      </c>
      <c r="E45" s="26">
        <v>3</v>
      </c>
      <c r="F45" s="26"/>
      <c r="G45" s="23" t="s">
        <v>103</v>
      </c>
      <c r="H45" s="23"/>
      <c r="I45" s="23">
        <v>2</v>
      </c>
      <c r="J45" s="23"/>
      <c r="K45" s="23"/>
      <c r="L45" s="23"/>
      <c r="M45" s="27"/>
      <c r="N45" s="62" t="s">
        <v>103</v>
      </c>
      <c r="O45" s="60"/>
      <c r="P45" s="61"/>
      <c r="Q45" s="28"/>
      <c r="R45" s="29"/>
      <c r="S45" s="29"/>
      <c r="T45" s="30"/>
      <c r="U45" s="31"/>
      <c r="V45" s="31"/>
      <c r="W45" s="15" t="s">
        <v>105</v>
      </c>
      <c r="X45" s="24" t="s">
        <v>201</v>
      </c>
      <c r="Y45" s="24" t="s">
        <v>202</v>
      </c>
      <c r="Z45" s="25" t="s">
        <v>154</v>
      </c>
      <c r="AA45" s="26">
        <v>5</v>
      </c>
      <c r="AB45" s="26">
        <v>0</v>
      </c>
      <c r="AC45" s="26"/>
      <c r="AD45" s="10">
        <f t="shared" si="1"/>
        <v>1</v>
      </c>
      <c r="AE45" s="10"/>
      <c r="AF45" s="10"/>
      <c r="AG45" s="10"/>
      <c r="AH45" s="10"/>
      <c r="AI45" s="10"/>
      <c r="AJ45" s="10"/>
      <c r="AK45" s="10"/>
      <c r="AL45" s="10"/>
      <c r="AM45" s="10"/>
    </row>
    <row r="46" spans="1:39" s="32" customFormat="1" ht="12.75" customHeight="1" x14ac:dyDescent="0.15">
      <c r="A46" s="23">
        <f t="shared" si="0"/>
        <v>40</v>
      </c>
      <c r="B46" s="24" t="s">
        <v>203</v>
      </c>
      <c r="C46" s="24" t="s">
        <v>204</v>
      </c>
      <c r="D46" s="25" t="s">
        <v>205</v>
      </c>
      <c r="E46" s="26">
        <v>1</v>
      </c>
      <c r="F46" s="26"/>
      <c r="G46" s="23" t="s">
        <v>103</v>
      </c>
      <c r="H46" s="23"/>
      <c r="I46" s="23">
        <v>2</v>
      </c>
      <c r="J46" s="23"/>
      <c r="K46" s="23"/>
      <c r="L46" s="23"/>
      <c r="M46" s="27"/>
      <c r="N46" s="62" t="s">
        <v>103</v>
      </c>
      <c r="O46" s="60"/>
      <c r="P46" s="61"/>
      <c r="Q46" s="28"/>
      <c r="R46" s="29"/>
      <c r="S46" s="29"/>
      <c r="T46" s="30"/>
      <c r="U46" s="31"/>
      <c r="V46" s="31"/>
      <c r="W46" s="15" t="s">
        <v>105</v>
      </c>
      <c r="X46" s="24" t="s">
        <v>206</v>
      </c>
      <c r="Y46" s="24" t="s">
        <v>204</v>
      </c>
      <c r="Z46" s="25" t="s">
        <v>108</v>
      </c>
      <c r="AA46" s="26">
        <v>1</v>
      </c>
      <c r="AB46" s="26"/>
      <c r="AC46" s="26"/>
      <c r="AD46" s="10">
        <f t="shared" si="1"/>
        <v>1</v>
      </c>
      <c r="AE46" s="10"/>
      <c r="AF46" s="10"/>
      <c r="AG46" s="10"/>
      <c r="AH46" s="10"/>
      <c r="AI46" s="10"/>
      <c r="AJ46" s="10"/>
      <c r="AK46" s="10"/>
      <c r="AL46" s="10"/>
      <c r="AM46" s="10"/>
    </row>
    <row r="47" spans="1:39" s="32" customFormat="1" ht="12.75" customHeight="1" x14ac:dyDescent="0.15">
      <c r="A47" s="23">
        <f t="shared" si="0"/>
        <v>41</v>
      </c>
      <c r="B47" s="24" t="s">
        <v>207</v>
      </c>
      <c r="C47" s="24" t="s">
        <v>5</v>
      </c>
      <c r="D47" s="25" t="s">
        <v>205</v>
      </c>
      <c r="E47" s="26">
        <v>1</v>
      </c>
      <c r="F47" s="26"/>
      <c r="G47" s="23" t="s">
        <v>103</v>
      </c>
      <c r="H47" s="23"/>
      <c r="I47" s="23">
        <v>2</v>
      </c>
      <c r="J47" s="23"/>
      <c r="K47" s="23"/>
      <c r="L47" s="23"/>
      <c r="M47" s="27"/>
      <c r="N47" s="62" t="s">
        <v>103</v>
      </c>
      <c r="O47" s="60"/>
      <c r="P47" s="61"/>
      <c r="Q47" s="28"/>
      <c r="R47" s="29"/>
      <c r="S47" s="29"/>
      <c r="T47" s="30"/>
      <c r="U47" s="31"/>
      <c r="V47" s="31"/>
      <c r="W47" s="15" t="s">
        <v>105</v>
      </c>
      <c r="X47" s="24" t="s">
        <v>208</v>
      </c>
      <c r="Y47" s="24" t="s">
        <v>5</v>
      </c>
      <c r="Z47" s="25" t="s">
        <v>108</v>
      </c>
      <c r="AA47" s="26">
        <v>1</v>
      </c>
      <c r="AB47" s="26"/>
      <c r="AC47" s="26"/>
      <c r="AD47" s="10">
        <f t="shared" si="1"/>
        <v>1</v>
      </c>
      <c r="AE47" s="10"/>
      <c r="AF47" s="10"/>
      <c r="AG47" s="10"/>
      <c r="AH47" s="10"/>
      <c r="AI47" s="10"/>
      <c r="AJ47" s="10"/>
      <c r="AK47" s="10"/>
      <c r="AL47" s="10"/>
      <c r="AM47" s="10"/>
    </row>
    <row r="48" spans="1:39" s="32" customFormat="1" ht="12.75" customHeight="1" x14ac:dyDescent="0.15">
      <c r="A48" s="23">
        <f t="shared" si="0"/>
        <v>42</v>
      </c>
      <c r="B48" s="24" t="s">
        <v>14</v>
      </c>
      <c r="C48" s="24" t="s">
        <v>6</v>
      </c>
      <c r="D48" s="25" t="s">
        <v>152</v>
      </c>
      <c r="E48" s="26">
        <v>4</v>
      </c>
      <c r="F48" s="26"/>
      <c r="G48" s="23" t="s">
        <v>103</v>
      </c>
      <c r="H48" s="23"/>
      <c r="I48" s="23">
        <v>2</v>
      </c>
      <c r="J48" s="23"/>
      <c r="K48" s="23"/>
      <c r="L48" s="23"/>
      <c r="M48" s="27"/>
      <c r="N48" s="62" t="s">
        <v>103</v>
      </c>
      <c r="O48" s="60"/>
      <c r="P48" s="61"/>
      <c r="Q48" s="28"/>
      <c r="R48" s="29"/>
      <c r="S48" s="29"/>
      <c r="T48" s="30"/>
      <c r="U48" s="31"/>
      <c r="V48" s="31"/>
      <c r="W48" s="15" t="s">
        <v>105</v>
      </c>
      <c r="X48" s="24" t="s">
        <v>209</v>
      </c>
      <c r="Y48" s="24" t="s">
        <v>6</v>
      </c>
      <c r="Z48" s="25" t="s">
        <v>108</v>
      </c>
      <c r="AA48" s="26">
        <v>7</v>
      </c>
      <c r="AB48" s="26"/>
      <c r="AC48" s="26"/>
      <c r="AD48" s="10">
        <f t="shared" si="1"/>
        <v>1</v>
      </c>
      <c r="AE48" s="10"/>
      <c r="AF48" s="10"/>
      <c r="AG48" s="10"/>
      <c r="AH48" s="10"/>
      <c r="AI48" s="10"/>
      <c r="AJ48" s="10"/>
      <c r="AK48" s="10"/>
      <c r="AL48" s="10"/>
      <c r="AM48" s="10"/>
    </row>
    <row r="49" spans="1:39" s="32" customFormat="1" ht="12.75" customHeight="1" x14ac:dyDescent="0.15">
      <c r="A49" s="23">
        <f t="shared" si="0"/>
        <v>43</v>
      </c>
      <c r="B49" s="24" t="s">
        <v>210</v>
      </c>
      <c r="C49" s="24" t="s">
        <v>211</v>
      </c>
      <c r="D49" s="25" t="s">
        <v>205</v>
      </c>
      <c r="E49" s="26">
        <v>1</v>
      </c>
      <c r="F49" s="26"/>
      <c r="G49" s="23" t="s">
        <v>103</v>
      </c>
      <c r="H49" s="23"/>
      <c r="I49" s="23">
        <v>2</v>
      </c>
      <c r="J49" s="23"/>
      <c r="K49" s="23"/>
      <c r="L49" s="23"/>
      <c r="M49" s="27"/>
      <c r="N49" s="62" t="s">
        <v>103</v>
      </c>
      <c r="O49" s="60"/>
      <c r="P49" s="61"/>
      <c r="Q49" s="28"/>
      <c r="R49" s="29"/>
      <c r="S49" s="29"/>
      <c r="T49" s="30"/>
      <c r="U49" s="31"/>
      <c r="V49" s="31"/>
      <c r="W49" s="15"/>
      <c r="X49" s="24"/>
      <c r="Y49" s="24"/>
      <c r="Z49" s="25"/>
      <c r="AA49" s="26"/>
      <c r="AB49" s="26"/>
      <c r="AC49" s="26"/>
      <c r="AD49" s="10">
        <f t="shared" si="1"/>
        <v>0</v>
      </c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s="32" customFormat="1" ht="12.75" customHeight="1" x14ac:dyDescent="0.15">
      <c r="A50" s="23">
        <f t="shared" si="0"/>
        <v>44</v>
      </c>
      <c r="B50" s="24"/>
      <c r="C50" s="24"/>
      <c r="D50" s="25"/>
      <c r="E50" s="26"/>
      <c r="F50" s="26"/>
      <c r="G50" s="23"/>
      <c r="H50" s="23"/>
      <c r="I50" s="23"/>
      <c r="J50" s="23"/>
      <c r="K50" s="23"/>
      <c r="L50" s="23"/>
      <c r="M50" s="27"/>
      <c r="N50" s="62"/>
      <c r="O50" s="60"/>
      <c r="P50" s="61"/>
      <c r="Q50" s="28"/>
      <c r="R50" s="29"/>
      <c r="S50" s="29"/>
      <c r="T50" s="30"/>
      <c r="U50" s="31"/>
      <c r="V50" s="31"/>
      <c r="W50" s="15"/>
      <c r="X50" s="24"/>
      <c r="Y50" s="24"/>
      <c r="Z50" s="25"/>
      <c r="AA50" s="26"/>
      <c r="AB50" s="26"/>
      <c r="AC50" s="26"/>
      <c r="AD50" s="10">
        <f t="shared" si="1"/>
        <v>0</v>
      </c>
      <c r="AE50" s="10"/>
      <c r="AF50" s="10"/>
      <c r="AG50" s="10"/>
      <c r="AH50" s="10"/>
      <c r="AI50" s="10"/>
      <c r="AJ50" s="10"/>
      <c r="AK50" s="10"/>
      <c r="AL50" s="10"/>
      <c r="AM50" s="10"/>
    </row>
    <row r="54" spans="1:39" x14ac:dyDescent="0.15">
      <c r="A54" s="33" t="s">
        <v>212</v>
      </c>
    </row>
    <row r="55" spans="1:39" s="11" customFormat="1" ht="12.75" customHeight="1" x14ac:dyDescent="0.15">
      <c r="A55" s="20" t="s">
        <v>77</v>
      </c>
      <c r="B55" s="20" t="s">
        <v>213</v>
      </c>
      <c r="C55" s="63" t="s">
        <v>214</v>
      </c>
      <c r="D55" s="64"/>
      <c r="E55" s="64"/>
      <c r="F55" s="65"/>
      <c r="G55" s="63" t="s">
        <v>215</v>
      </c>
      <c r="H55" s="64"/>
      <c r="I55" s="64"/>
      <c r="J55" s="64"/>
      <c r="K55" s="64"/>
      <c r="L55" s="64"/>
      <c r="M55" s="65"/>
      <c r="N55" s="63" t="s">
        <v>216</v>
      </c>
      <c r="O55" s="66"/>
      <c r="P55" s="67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</row>
    <row r="56" spans="1:39" s="32" customFormat="1" ht="12.75" customHeight="1" x14ac:dyDescent="0.15">
      <c r="A56" s="23"/>
      <c r="B56" s="24"/>
      <c r="C56" s="59"/>
      <c r="D56" s="60"/>
      <c r="E56" s="60"/>
      <c r="F56" s="61"/>
      <c r="G56" s="59"/>
      <c r="H56" s="60"/>
      <c r="I56" s="60"/>
      <c r="J56" s="60"/>
      <c r="K56" s="60"/>
      <c r="L56" s="60"/>
      <c r="M56" s="61"/>
      <c r="N56" s="59"/>
      <c r="O56" s="60"/>
      <c r="P56" s="61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</row>
    <row r="57" spans="1:39" s="32" customFormat="1" ht="12.75" customHeight="1" x14ac:dyDescent="0.15">
      <c r="A57" s="23"/>
      <c r="B57" s="24"/>
      <c r="C57" s="59"/>
      <c r="D57" s="60"/>
      <c r="E57" s="60"/>
      <c r="F57" s="61"/>
      <c r="G57" s="59"/>
      <c r="H57" s="60"/>
      <c r="I57" s="60"/>
      <c r="J57" s="60"/>
      <c r="K57" s="60"/>
      <c r="L57" s="60"/>
      <c r="M57" s="61"/>
      <c r="N57" s="59"/>
      <c r="O57" s="60"/>
      <c r="P57" s="61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</row>
  </sheetData>
  <mergeCells count="69">
    <mergeCell ref="A1:B1"/>
    <mergeCell ref="E1:F1"/>
    <mergeCell ref="G1:N1"/>
    <mergeCell ref="A2:B2"/>
    <mergeCell ref="E2:F2"/>
    <mergeCell ref="G2:N2"/>
    <mergeCell ref="N10:P10"/>
    <mergeCell ref="A3:B3"/>
    <mergeCell ref="C3:D3"/>
    <mergeCell ref="E3:K3"/>
    <mergeCell ref="L3:M3"/>
    <mergeCell ref="A4:B4"/>
    <mergeCell ref="C4:D4"/>
    <mergeCell ref="E4:K4"/>
    <mergeCell ref="L4:M4"/>
    <mergeCell ref="C5:D5"/>
    <mergeCell ref="N6:P6"/>
    <mergeCell ref="N7:P7"/>
    <mergeCell ref="N8:P8"/>
    <mergeCell ref="N9:P9"/>
    <mergeCell ref="N22:P22"/>
    <mergeCell ref="N11:P11"/>
    <mergeCell ref="N12:P12"/>
    <mergeCell ref="N13:P13"/>
    <mergeCell ref="N14:P14"/>
    <mergeCell ref="N15:P15"/>
    <mergeCell ref="N16:P16"/>
    <mergeCell ref="N17:P17"/>
    <mergeCell ref="N18:P18"/>
    <mergeCell ref="N19:P19"/>
    <mergeCell ref="N20:P20"/>
    <mergeCell ref="N21:P21"/>
    <mergeCell ref="N34:P34"/>
    <mergeCell ref="N23:P23"/>
    <mergeCell ref="N24:P24"/>
    <mergeCell ref="N25:P25"/>
    <mergeCell ref="N26:P26"/>
    <mergeCell ref="N27:P27"/>
    <mergeCell ref="N28:P28"/>
    <mergeCell ref="N29:P29"/>
    <mergeCell ref="N30:P30"/>
    <mergeCell ref="N31:P31"/>
    <mergeCell ref="N32:P32"/>
    <mergeCell ref="N33:P33"/>
    <mergeCell ref="N46:P46"/>
    <mergeCell ref="N35:P35"/>
    <mergeCell ref="N36:P36"/>
    <mergeCell ref="N37:P37"/>
    <mergeCell ref="N38:P38"/>
    <mergeCell ref="N39:P39"/>
    <mergeCell ref="N40:P40"/>
    <mergeCell ref="N41:P41"/>
    <mergeCell ref="N42:P42"/>
    <mergeCell ref="N43:P43"/>
    <mergeCell ref="N44:P44"/>
    <mergeCell ref="N45:P45"/>
    <mergeCell ref="N47:P47"/>
    <mergeCell ref="N48:P48"/>
    <mergeCell ref="N49:P49"/>
    <mergeCell ref="N50:P50"/>
    <mergeCell ref="C55:F55"/>
    <mergeCell ref="G55:M55"/>
    <mergeCell ref="N55:P55"/>
    <mergeCell ref="C56:F56"/>
    <mergeCell ref="G56:M56"/>
    <mergeCell ref="N56:P56"/>
    <mergeCell ref="C57:F57"/>
    <mergeCell ref="G57:M57"/>
    <mergeCell ref="N57:P57"/>
  </mergeCells>
  <phoneticPr fontId="4"/>
  <conditionalFormatting sqref="A7:AC50">
    <cfRule type="expression" dxfId="2" priority="3">
      <formula>$G7="G"</formula>
    </cfRule>
  </conditionalFormatting>
  <conditionalFormatting sqref="Y7:Y50">
    <cfRule type="expression" dxfId="1" priority="2">
      <formula>AD7&gt;1</formula>
    </cfRule>
  </conditionalFormatting>
  <conditionalFormatting sqref="Z7:Z50">
    <cfRule type="expression" dxfId="0" priority="1">
      <formula>OR(AND(Z7="Nchar", NOT(OR(D7="CHAR VAR", D7="VAR CHAR", D7="CHAR", D7=""))), AND(Z7="DECIMAL", NOT(OR(D7="FIXED", D7="FIXED DEC", D7="DEC FIXED", D7=""))))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9E93A-456A-4ED1-B77A-925E3F228FD1}">
  <sheetPr codeName="Sheet5" filterMode="1"/>
  <dimension ref="A1:L91"/>
  <sheetViews>
    <sheetView workbookViewId="0">
      <selection activeCell="F26" sqref="F26"/>
    </sheetView>
  </sheetViews>
  <sheetFormatPr defaultColWidth="9" defaultRowHeight="12" x14ac:dyDescent="0.4"/>
  <cols>
    <col min="1" max="1" width="3.25" style="37" bestFit="1" customWidth="1"/>
    <col min="2" max="2" width="21.875" style="37" bestFit="1" customWidth="1"/>
    <col min="3" max="3" width="9" style="37"/>
    <col min="4" max="4" width="21.875" style="37" bestFit="1" customWidth="1"/>
    <col min="5" max="5" width="16.125" style="37" customWidth="1"/>
    <col min="6" max="6" width="63.625" style="37" customWidth="1"/>
    <col min="7" max="7" width="21.875" style="37" customWidth="1"/>
    <col min="8" max="8" width="27.75" style="37" customWidth="1"/>
    <col min="9" max="9" width="9" style="37" customWidth="1"/>
    <col min="10" max="12" width="16.125" style="37" bestFit="1" customWidth="1"/>
    <col min="13" max="16384" width="9" style="37"/>
  </cols>
  <sheetData>
    <row r="1" spans="1:12" x14ac:dyDescent="0.4">
      <c r="A1" s="36" t="s">
        <v>226</v>
      </c>
      <c r="B1" s="36" t="s">
        <v>227</v>
      </c>
      <c r="C1" s="36" t="s">
        <v>228</v>
      </c>
      <c r="D1" s="36" t="s">
        <v>229</v>
      </c>
      <c r="E1" s="36" t="s">
        <v>230</v>
      </c>
      <c r="F1" s="36" t="s">
        <v>231</v>
      </c>
      <c r="G1" s="36" t="s">
        <v>232</v>
      </c>
      <c r="H1" s="36" t="s">
        <v>233</v>
      </c>
      <c r="J1" s="36" t="s">
        <v>234</v>
      </c>
      <c r="K1" s="36" t="s">
        <v>235</v>
      </c>
      <c r="L1" s="36" t="s">
        <v>236</v>
      </c>
    </row>
    <row r="2" spans="1:12" hidden="1" x14ac:dyDescent="0.4">
      <c r="A2" s="38">
        <v>1</v>
      </c>
      <c r="B2" s="38" t="s">
        <v>107</v>
      </c>
      <c r="C2" s="38" t="s">
        <v>106</v>
      </c>
      <c r="D2" s="39" t="s">
        <v>237</v>
      </c>
      <c r="E2" s="38" t="s">
        <v>238</v>
      </c>
      <c r="F2" s="38" t="s">
        <v>239</v>
      </c>
      <c r="G2" s="38" t="s">
        <v>240</v>
      </c>
      <c r="H2" s="38" t="s">
        <v>241</v>
      </c>
      <c r="J2" s="38" t="s">
        <v>238</v>
      </c>
      <c r="K2" s="38" t="s">
        <v>242</v>
      </c>
      <c r="L2" s="38" t="s">
        <v>243</v>
      </c>
    </row>
    <row r="3" spans="1:12" hidden="1" x14ac:dyDescent="0.4">
      <c r="A3" s="38">
        <v>2</v>
      </c>
      <c r="B3" s="38" t="s">
        <v>135</v>
      </c>
      <c r="C3" s="38" t="s">
        <v>244</v>
      </c>
      <c r="D3" s="39" t="s">
        <v>237</v>
      </c>
      <c r="E3" s="38" t="s">
        <v>245</v>
      </c>
      <c r="F3" s="38" t="s">
        <v>246</v>
      </c>
      <c r="G3" s="38"/>
      <c r="H3" s="38"/>
      <c r="J3" s="38" t="s">
        <v>245</v>
      </c>
      <c r="K3" s="38"/>
      <c r="L3" s="38"/>
    </row>
    <row r="4" spans="1:12" ht="48" hidden="1" x14ac:dyDescent="0.4">
      <c r="A4" s="38">
        <v>3</v>
      </c>
      <c r="B4" s="38" t="s">
        <v>126</v>
      </c>
      <c r="C4" s="38" t="s">
        <v>125</v>
      </c>
      <c r="D4" s="39" t="s">
        <v>237</v>
      </c>
      <c r="E4" s="38" t="s">
        <v>247</v>
      </c>
      <c r="F4" s="39" t="s">
        <v>248</v>
      </c>
      <c r="G4" s="39" t="s">
        <v>249</v>
      </c>
      <c r="H4" s="38" t="s">
        <v>250</v>
      </c>
      <c r="J4" s="38" t="s">
        <v>247</v>
      </c>
      <c r="K4" s="38"/>
      <c r="L4" s="38"/>
    </row>
    <row r="5" spans="1:12" ht="72" x14ac:dyDescent="0.4">
      <c r="A5" s="38">
        <v>4</v>
      </c>
      <c r="B5" s="40" t="s">
        <v>188</v>
      </c>
      <c r="C5" s="38" t="s">
        <v>187</v>
      </c>
      <c r="D5" s="39" t="s">
        <v>251</v>
      </c>
      <c r="E5" s="38" t="s">
        <v>252</v>
      </c>
      <c r="F5" s="39" t="s">
        <v>253</v>
      </c>
      <c r="G5" s="39" t="s">
        <v>254</v>
      </c>
      <c r="H5" s="38" t="s">
        <v>255</v>
      </c>
      <c r="J5" s="38" t="s">
        <v>252</v>
      </c>
      <c r="K5" s="38"/>
      <c r="L5" s="38"/>
    </row>
    <row r="6" spans="1:12" ht="36" hidden="1" x14ac:dyDescent="0.4">
      <c r="A6" s="38">
        <v>5</v>
      </c>
      <c r="B6" s="38" t="s">
        <v>0</v>
      </c>
      <c r="C6" s="38" t="s">
        <v>122</v>
      </c>
      <c r="D6" s="39" t="s">
        <v>237</v>
      </c>
      <c r="E6" s="38" t="s">
        <v>256</v>
      </c>
      <c r="F6" s="39" t="s">
        <v>257</v>
      </c>
      <c r="G6" s="39" t="s">
        <v>258</v>
      </c>
      <c r="H6" s="38" t="s">
        <v>259</v>
      </c>
      <c r="J6" s="38" t="s">
        <v>256</v>
      </c>
      <c r="K6" s="38"/>
      <c r="L6" s="38"/>
    </row>
    <row r="7" spans="1:12" ht="48" hidden="1" x14ac:dyDescent="0.4">
      <c r="A7" s="38">
        <v>6</v>
      </c>
      <c r="B7" s="38" t="s">
        <v>124</v>
      </c>
      <c r="C7" s="38" t="s">
        <v>123</v>
      </c>
      <c r="D7" s="39" t="s">
        <v>237</v>
      </c>
      <c r="E7" s="38" t="s">
        <v>260</v>
      </c>
      <c r="F7" s="39" t="s">
        <v>261</v>
      </c>
      <c r="G7" s="39" t="s">
        <v>262</v>
      </c>
      <c r="H7" s="38" t="s">
        <v>263</v>
      </c>
      <c r="J7" s="38" t="s">
        <v>264</v>
      </c>
      <c r="K7" s="38"/>
      <c r="L7" s="38"/>
    </row>
    <row r="8" spans="1:12" ht="48" x14ac:dyDescent="0.4">
      <c r="A8" s="38">
        <v>7</v>
      </c>
      <c r="B8" s="40" t="s">
        <v>183</v>
      </c>
      <c r="C8" s="38" t="s">
        <v>265</v>
      </c>
      <c r="D8" s="38" t="s">
        <v>266</v>
      </c>
      <c r="E8" s="38" t="s">
        <v>267</v>
      </c>
      <c r="F8" s="39" t="s">
        <v>268</v>
      </c>
      <c r="G8" s="41" t="s">
        <v>269</v>
      </c>
      <c r="H8" s="38"/>
      <c r="J8" s="38" t="s">
        <v>267</v>
      </c>
      <c r="K8" s="38"/>
      <c r="L8" s="38"/>
    </row>
    <row r="9" spans="1:12" ht="48" x14ac:dyDescent="0.4">
      <c r="A9" s="38">
        <v>8</v>
      </c>
      <c r="B9" s="40" t="s">
        <v>190</v>
      </c>
      <c r="C9" s="38" t="s">
        <v>191</v>
      </c>
      <c r="D9" s="38" t="s">
        <v>266</v>
      </c>
      <c r="E9" s="38" t="s">
        <v>270</v>
      </c>
      <c r="F9" s="39" t="s">
        <v>271</v>
      </c>
      <c r="G9" s="41" t="s">
        <v>272</v>
      </c>
      <c r="H9" s="38"/>
      <c r="J9" s="38" t="s">
        <v>270</v>
      </c>
      <c r="K9" s="38"/>
      <c r="L9" s="38"/>
    </row>
    <row r="10" spans="1:12" ht="36" hidden="1" x14ac:dyDescent="0.4">
      <c r="A10" s="38">
        <v>9</v>
      </c>
      <c r="B10" s="38" t="s">
        <v>8</v>
      </c>
      <c r="C10" s="38" t="s">
        <v>273</v>
      </c>
      <c r="D10" s="39" t="s">
        <v>237</v>
      </c>
      <c r="E10" s="38" t="s">
        <v>274</v>
      </c>
      <c r="F10" s="39" t="s">
        <v>275</v>
      </c>
      <c r="G10" s="39" t="s">
        <v>276</v>
      </c>
      <c r="H10" s="38" t="s">
        <v>277</v>
      </c>
      <c r="J10" s="38" t="s">
        <v>278</v>
      </c>
      <c r="K10" s="38"/>
      <c r="L10" s="38"/>
    </row>
    <row r="11" spans="1:12" ht="36" hidden="1" x14ac:dyDescent="0.4">
      <c r="A11" s="38">
        <v>10</v>
      </c>
      <c r="B11" s="38" t="s">
        <v>128</v>
      </c>
      <c r="C11" s="38" t="s">
        <v>127</v>
      </c>
      <c r="D11" s="39" t="s">
        <v>237</v>
      </c>
      <c r="E11" s="38" t="s">
        <v>279</v>
      </c>
      <c r="F11" s="39" t="s">
        <v>280</v>
      </c>
      <c r="G11" s="39" t="s">
        <v>281</v>
      </c>
      <c r="H11" s="38" t="s">
        <v>282</v>
      </c>
      <c r="J11" s="38" t="s">
        <v>279</v>
      </c>
      <c r="K11" s="38"/>
      <c r="L11" s="38"/>
    </row>
    <row r="12" spans="1:12" ht="36" hidden="1" x14ac:dyDescent="0.4">
      <c r="A12" s="38">
        <v>11</v>
      </c>
      <c r="B12" s="38" t="s">
        <v>133</v>
      </c>
      <c r="C12" s="38" t="s">
        <v>132</v>
      </c>
      <c r="D12" s="39" t="s">
        <v>237</v>
      </c>
      <c r="E12" s="38" t="s">
        <v>283</v>
      </c>
      <c r="F12" s="39" t="s">
        <v>284</v>
      </c>
      <c r="G12" s="39" t="s">
        <v>285</v>
      </c>
      <c r="H12" s="38" t="s">
        <v>286</v>
      </c>
      <c r="J12" s="38" t="s">
        <v>283</v>
      </c>
      <c r="K12" s="38"/>
      <c r="L12" s="38"/>
    </row>
    <row r="13" spans="1:12" ht="36" hidden="1" x14ac:dyDescent="0.4">
      <c r="A13" s="38">
        <v>12</v>
      </c>
      <c r="B13" s="38" t="s">
        <v>130</v>
      </c>
      <c r="C13" s="38" t="s">
        <v>129</v>
      </c>
      <c r="D13" s="39" t="s">
        <v>237</v>
      </c>
      <c r="E13" s="38" t="s">
        <v>287</v>
      </c>
      <c r="F13" s="39" t="s">
        <v>288</v>
      </c>
      <c r="G13" s="39" t="s">
        <v>289</v>
      </c>
      <c r="H13" s="38" t="s">
        <v>290</v>
      </c>
      <c r="J13" s="38" t="s">
        <v>287</v>
      </c>
      <c r="K13" s="38"/>
      <c r="L13" s="38"/>
    </row>
    <row r="14" spans="1:12" ht="36" hidden="1" x14ac:dyDescent="0.4">
      <c r="A14" s="38">
        <v>13</v>
      </c>
      <c r="B14" s="38" t="s">
        <v>21</v>
      </c>
      <c r="C14" s="38" t="s">
        <v>136</v>
      </c>
      <c r="D14" s="39" t="s">
        <v>237</v>
      </c>
      <c r="E14" s="38" t="s">
        <v>291</v>
      </c>
      <c r="F14" s="39" t="s">
        <v>292</v>
      </c>
      <c r="G14" s="39" t="s">
        <v>293</v>
      </c>
      <c r="H14" s="38" t="s">
        <v>294</v>
      </c>
      <c r="J14" s="38" t="s">
        <v>291</v>
      </c>
      <c r="K14" s="38"/>
      <c r="L14" s="38"/>
    </row>
    <row r="15" spans="1:12" x14ac:dyDescent="0.4">
      <c r="A15" s="38">
        <v>14</v>
      </c>
      <c r="B15" s="40" t="s">
        <v>138</v>
      </c>
      <c r="C15" s="42" t="s">
        <v>295</v>
      </c>
      <c r="D15" s="38" t="s">
        <v>296</v>
      </c>
      <c r="E15" s="38" t="s">
        <v>297</v>
      </c>
      <c r="F15" s="38"/>
      <c r="G15" s="38"/>
      <c r="H15" s="38"/>
      <c r="J15" s="38" t="s">
        <v>297</v>
      </c>
      <c r="K15" s="38"/>
      <c r="L15" s="38"/>
    </row>
    <row r="16" spans="1:12" ht="36" hidden="1" x14ac:dyDescent="0.4">
      <c r="A16" s="38">
        <v>15</v>
      </c>
      <c r="B16" s="38" t="s">
        <v>151</v>
      </c>
      <c r="C16" s="38" t="s">
        <v>153</v>
      </c>
      <c r="D16" s="39" t="s">
        <v>237</v>
      </c>
      <c r="E16" s="38" t="s">
        <v>298</v>
      </c>
      <c r="F16" s="39" t="s">
        <v>299</v>
      </c>
      <c r="G16" s="39" t="s">
        <v>300</v>
      </c>
      <c r="H16" s="38" t="s">
        <v>301</v>
      </c>
      <c r="J16" s="38" t="s">
        <v>298</v>
      </c>
      <c r="K16" s="38"/>
      <c r="L16" s="38"/>
    </row>
    <row r="17" spans="1:12" ht="48" hidden="1" x14ac:dyDescent="0.4">
      <c r="A17" s="38">
        <v>16</v>
      </c>
      <c r="B17" s="38" t="s">
        <v>146</v>
      </c>
      <c r="C17" s="38" t="s">
        <v>145</v>
      </c>
      <c r="D17" s="39" t="s">
        <v>237</v>
      </c>
      <c r="E17" s="38" t="s">
        <v>302</v>
      </c>
      <c r="F17" s="39" t="s">
        <v>303</v>
      </c>
      <c r="G17" s="39" t="s">
        <v>304</v>
      </c>
      <c r="H17" s="38" t="s">
        <v>305</v>
      </c>
      <c r="J17" s="38" t="s">
        <v>302</v>
      </c>
      <c r="K17" s="38"/>
      <c r="L17" s="38"/>
    </row>
    <row r="18" spans="1:12" x14ac:dyDescent="0.4">
      <c r="A18" s="38">
        <v>17</v>
      </c>
      <c r="B18" s="40" t="s">
        <v>306</v>
      </c>
      <c r="C18" s="38" t="s">
        <v>307</v>
      </c>
      <c r="D18" s="38" t="s">
        <v>266</v>
      </c>
      <c r="E18" s="38" t="s">
        <v>308</v>
      </c>
      <c r="F18" s="41" t="s">
        <v>309</v>
      </c>
      <c r="G18" s="38"/>
      <c r="H18" s="38"/>
      <c r="J18" s="38" t="s">
        <v>308</v>
      </c>
      <c r="K18" s="38"/>
      <c r="L18" s="38"/>
    </row>
    <row r="19" spans="1:12" x14ac:dyDescent="0.4">
      <c r="A19" s="38">
        <v>18</v>
      </c>
      <c r="B19" s="40" t="s">
        <v>310</v>
      </c>
      <c r="C19" s="38" t="s">
        <v>311</v>
      </c>
      <c r="D19" s="38" t="s">
        <v>266</v>
      </c>
      <c r="E19" s="38" t="s">
        <v>312</v>
      </c>
      <c r="F19" s="41" t="s">
        <v>313</v>
      </c>
      <c r="G19" s="38"/>
      <c r="H19" s="38"/>
      <c r="J19" s="38" t="s">
        <v>312</v>
      </c>
      <c r="K19" s="38"/>
      <c r="L19" s="38"/>
    </row>
    <row r="20" spans="1:12" x14ac:dyDescent="0.4">
      <c r="A20" s="38">
        <v>19</v>
      </c>
      <c r="B20" s="40" t="s">
        <v>314</v>
      </c>
      <c r="C20" s="38" t="s">
        <v>315</v>
      </c>
      <c r="D20" s="38" t="s">
        <v>266</v>
      </c>
      <c r="E20" s="38" t="s">
        <v>316</v>
      </c>
      <c r="F20" s="41" t="s">
        <v>317</v>
      </c>
      <c r="G20" s="38"/>
      <c r="H20" s="38"/>
      <c r="J20" s="38" t="s">
        <v>316</v>
      </c>
      <c r="K20" s="38"/>
      <c r="L20" s="38"/>
    </row>
    <row r="21" spans="1:12" x14ac:dyDescent="0.4">
      <c r="A21" s="38">
        <v>20</v>
      </c>
      <c r="B21" s="40" t="s">
        <v>318</v>
      </c>
      <c r="C21" s="38" t="s">
        <v>319</v>
      </c>
      <c r="D21" s="38" t="s">
        <v>266</v>
      </c>
      <c r="E21" s="38" t="s">
        <v>320</v>
      </c>
      <c r="F21" s="41" t="s">
        <v>321</v>
      </c>
      <c r="G21" s="38"/>
      <c r="H21" s="38"/>
      <c r="J21" s="38" t="s">
        <v>320</v>
      </c>
      <c r="K21" s="38"/>
      <c r="L21" s="38"/>
    </row>
    <row r="22" spans="1:12" x14ac:dyDescent="0.4">
      <c r="A22" s="38">
        <v>21</v>
      </c>
      <c r="B22" s="40" t="s">
        <v>322</v>
      </c>
      <c r="C22" s="38" t="s">
        <v>323</v>
      </c>
      <c r="D22" s="38" t="s">
        <v>266</v>
      </c>
      <c r="E22" s="38" t="s">
        <v>324</v>
      </c>
      <c r="F22" s="41" t="s">
        <v>325</v>
      </c>
      <c r="G22" s="38"/>
      <c r="H22" s="38"/>
      <c r="J22" s="38" t="s">
        <v>324</v>
      </c>
      <c r="K22" s="38"/>
      <c r="L22" s="38"/>
    </row>
    <row r="23" spans="1:12" x14ac:dyDescent="0.4">
      <c r="A23" s="38">
        <v>22</v>
      </c>
      <c r="B23" s="40" t="s">
        <v>326</v>
      </c>
      <c r="C23" s="38" t="s">
        <v>327</v>
      </c>
      <c r="D23" s="38" t="s">
        <v>266</v>
      </c>
      <c r="E23" s="38" t="s">
        <v>328</v>
      </c>
      <c r="F23" s="41" t="s">
        <v>329</v>
      </c>
      <c r="G23" s="38"/>
      <c r="H23" s="38"/>
      <c r="J23" s="38" t="s">
        <v>328</v>
      </c>
      <c r="K23" s="38"/>
      <c r="L23" s="38"/>
    </row>
    <row r="24" spans="1:12" x14ac:dyDescent="0.4">
      <c r="A24" s="38">
        <v>23</v>
      </c>
      <c r="B24" s="40" t="s">
        <v>330</v>
      </c>
      <c r="C24" s="38" t="s">
        <v>331</v>
      </c>
      <c r="D24" s="38" t="s">
        <v>266</v>
      </c>
      <c r="E24" s="38" t="s">
        <v>332</v>
      </c>
      <c r="F24" s="41" t="s">
        <v>333</v>
      </c>
      <c r="G24" s="38"/>
      <c r="H24" s="38"/>
      <c r="J24" s="38" t="s">
        <v>332</v>
      </c>
      <c r="K24" s="38"/>
      <c r="L24" s="38"/>
    </row>
    <row r="25" spans="1:12" x14ac:dyDescent="0.4">
      <c r="A25" s="38">
        <v>24</v>
      </c>
      <c r="B25" s="40" t="s">
        <v>334</v>
      </c>
      <c r="C25" s="38" t="s">
        <v>335</v>
      </c>
      <c r="D25" s="38" t="s">
        <v>266</v>
      </c>
      <c r="E25" s="38" t="s">
        <v>336</v>
      </c>
      <c r="F25" s="41" t="s">
        <v>337</v>
      </c>
      <c r="G25" s="38"/>
      <c r="H25" s="38"/>
      <c r="J25" s="38" t="s">
        <v>336</v>
      </c>
      <c r="K25" s="38"/>
      <c r="L25" s="38"/>
    </row>
    <row r="26" spans="1:12" x14ac:dyDescent="0.4">
      <c r="A26" s="38">
        <v>25</v>
      </c>
      <c r="B26" s="40" t="s">
        <v>338</v>
      </c>
      <c r="C26" s="38" t="s">
        <v>339</v>
      </c>
      <c r="D26" s="38" t="s">
        <v>266</v>
      </c>
      <c r="E26" s="38" t="s">
        <v>340</v>
      </c>
      <c r="F26" s="41" t="s">
        <v>341</v>
      </c>
      <c r="G26" s="38"/>
      <c r="H26" s="38"/>
      <c r="J26" s="38" t="s">
        <v>340</v>
      </c>
      <c r="K26" s="38"/>
      <c r="L26" s="38"/>
    </row>
    <row r="27" spans="1:12" x14ac:dyDescent="0.4">
      <c r="A27" s="38">
        <v>26</v>
      </c>
      <c r="B27" s="40" t="s">
        <v>342</v>
      </c>
      <c r="C27" s="38" t="s">
        <v>343</v>
      </c>
      <c r="D27" s="38" t="s">
        <v>266</v>
      </c>
      <c r="E27" s="38" t="s">
        <v>344</v>
      </c>
      <c r="F27" s="41" t="s">
        <v>345</v>
      </c>
      <c r="G27" s="38"/>
      <c r="H27" s="38"/>
      <c r="J27" s="38" t="s">
        <v>344</v>
      </c>
      <c r="K27" s="38"/>
      <c r="L27" s="38"/>
    </row>
    <row r="28" spans="1:12" x14ac:dyDescent="0.4">
      <c r="A28" s="38">
        <v>27</v>
      </c>
      <c r="B28" s="40" t="s">
        <v>346</v>
      </c>
      <c r="C28" s="38" t="s">
        <v>347</v>
      </c>
      <c r="D28" s="38" t="s">
        <v>266</v>
      </c>
      <c r="E28" s="38" t="s">
        <v>348</v>
      </c>
      <c r="F28" s="41" t="s">
        <v>349</v>
      </c>
      <c r="G28" s="38"/>
      <c r="H28" s="38"/>
      <c r="J28" s="38" t="s">
        <v>348</v>
      </c>
      <c r="K28" s="38"/>
      <c r="L28" s="38"/>
    </row>
    <row r="29" spans="1:12" x14ac:dyDescent="0.4">
      <c r="A29" s="38">
        <v>28</v>
      </c>
      <c r="B29" s="40" t="s">
        <v>350</v>
      </c>
      <c r="C29" s="38" t="s">
        <v>351</v>
      </c>
      <c r="D29" s="38" t="s">
        <v>266</v>
      </c>
      <c r="E29" s="38" t="s">
        <v>352</v>
      </c>
      <c r="F29" s="41" t="s">
        <v>353</v>
      </c>
      <c r="G29" s="38"/>
      <c r="H29" s="38"/>
      <c r="J29" s="38" t="s">
        <v>352</v>
      </c>
      <c r="K29" s="38"/>
      <c r="L29" s="38"/>
    </row>
    <row r="30" spans="1:12" x14ac:dyDescent="0.4">
      <c r="A30" s="38">
        <v>29</v>
      </c>
      <c r="B30" s="40" t="s">
        <v>354</v>
      </c>
      <c r="C30" s="38" t="s">
        <v>355</v>
      </c>
      <c r="D30" s="38" t="s">
        <v>266</v>
      </c>
      <c r="E30" s="38" t="s">
        <v>356</v>
      </c>
      <c r="F30" s="41" t="s">
        <v>357</v>
      </c>
      <c r="G30" s="38"/>
      <c r="H30" s="38"/>
      <c r="J30" s="38" t="s">
        <v>356</v>
      </c>
      <c r="K30" s="38"/>
      <c r="L30" s="38"/>
    </row>
    <row r="31" spans="1:12" x14ac:dyDescent="0.4">
      <c r="A31" s="38">
        <v>30</v>
      </c>
      <c r="B31" s="40" t="s">
        <v>358</v>
      </c>
      <c r="C31" s="38" t="s">
        <v>359</v>
      </c>
      <c r="D31" s="38" t="s">
        <v>266</v>
      </c>
      <c r="E31" s="38" t="s">
        <v>360</v>
      </c>
      <c r="F31" s="41" t="s">
        <v>361</v>
      </c>
      <c r="G31" s="38"/>
      <c r="H31" s="38"/>
      <c r="J31" s="38" t="s">
        <v>360</v>
      </c>
      <c r="K31" s="38"/>
      <c r="L31" s="38"/>
    </row>
    <row r="32" spans="1:12" x14ac:dyDescent="0.4">
      <c r="A32" s="38">
        <v>31</v>
      </c>
      <c r="B32" s="40" t="s">
        <v>362</v>
      </c>
      <c r="C32" s="38" t="s">
        <v>363</v>
      </c>
      <c r="D32" s="38" t="s">
        <v>266</v>
      </c>
      <c r="E32" s="38" t="s">
        <v>364</v>
      </c>
      <c r="F32" s="41" t="s">
        <v>365</v>
      </c>
      <c r="G32" s="38"/>
      <c r="H32" s="38"/>
      <c r="J32" s="38" t="s">
        <v>364</v>
      </c>
      <c r="K32" s="38"/>
      <c r="L32" s="38"/>
    </row>
    <row r="33" spans="1:12" x14ac:dyDescent="0.4">
      <c r="A33" s="38">
        <v>32</v>
      </c>
      <c r="B33" s="40" t="s">
        <v>366</v>
      </c>
      <c r="C33" s="38" t="s">
        <v>367</v>
      </c>
      <c r="D33" s="38" t="s">
        <v>266</v>
      </c>
      <c r="E33" s="38" t="s">
        <v>368</v>
      </c>
      <c r="F33" s="41" t="s">
        <v>369</v>
      </c>
      <c r="G33" s="38"/>
      <c r="H33" s="38"/>
      <c r="J33" s="38" t="s">
        <v>368</v>
      </c>
      <c r="K33" s="38"/>
      <c r="L33" s="38"/>
    </row>
    <row r="34" spans="1:12" x14ac:dyDescent="0.4">
      <c r="A34" s="38">
        <v>33</v>
      </c>
      <c r="B34" s="40" t="s">
        <v>370</v>
      </c>
      <c r="C34" s="38" t="s">
        <v>371</v>
      </c>
      <c r="D34" s="38" t="s">
        <v>266</v>
      </c>
      <c r="E34" s="38" t="s">
        <v>372</v>
      </c>
      <c r="F34" s="41" t="s">
        <v>373</v>
      </c>
      <c r="G34" s="38"/>
      <c r="H34" s="38"/>
      <c r="J34" s="38" t="s">
        <v>372</v>
      </c>
      <c r="K34" s="38"/>
      <c r="L34" s="38"/>
    </row>
    <row r="35" spans="1:12" x14ac:dyDescent="0.4">
      <c r="A35" s="38">
        <v>34</v>
      </c>
      <c r="B35" s="40" t="s">
        <v>374</v>
      </c>
      <c r="C35" s="38" t="s">
        <v>375</v>
      </c>
      <c r="D35" s="38" t="s">
        <v>266</v>
      </c>
      <c r="E35" s="38" t="s">
        <v>376</v>
      </c>
      <c r="F35" s="41" t="s">
        <v>377</v>
      </c>
      <c r="G35" s="38"/>
      <c r="H35" s="38"/>
      <c r="J35" s="38" t="s">
        <v>376</v>
      </c>
      <c r="K35" s="38"/>
      <c r="L35" s="38"/>
    </row>
    <row r="36" spans="1:12" x14ac:dyDescent="0.4">
      <c r="A36" s="38">
        <v>35</v>
      </c>
      <c r="B36" s="40" t="s">
        <v>378</v>
      </c>
      <c r="C36" s="38" t="s">
        <v>379</v>
      </c>
      <c r="D36" s="38" t="s">
        <v>266</v>
      </c>
      <c r="E36" s="38" t="s">
        <v>380</v>
      </c>
      <c r="F36" s="41" t="s">
        <v>381</v>
      </c>
      <c r="G36" s="38"/>
      <c r="H36" s="38"/>
      <c r="J36" s="38" t="s">
        <v>380</v>
      </c>
      <c r="K36" s="38"/>
      <c r="L36" s="38"/>
    </row>
    <row r="37" spans="1:12" x14ac:dyDescent="0.4">
      <c r="A37" s="38">
        <v>36</v>
      </c>
      <c r="B37" s="40" t="s">
        <v>382</v>
      </c>
      <c r="C37" s="38" t="s">
        <v>383</v>
      </c>
      <c r="D37" s="38" t="s">
        <v>266</v>
      </c>
      <c r="E37" s="38" t="s">
        <v>384</v>
      </c>
      <c r="F37" s="41" t="s">
        <v>385</v>
      </c>
      <c r="G37" s="38"/>
      <c r="H37" s="38"/>
      <c r="J37" s="38" t="s">
        <v>384</v>
      </c>
      <c r="K37" s="38"/>
      <c r="L37" s="38"/>
    </row>
    <row r="38" spans="1:12" x14ac:dyDescent="0.4">
      <c r="A38" s="38">
        <v>37</v>
      </c>
      <c r="B38" s="40" t="s">
        <v>386</v>
      </c>
      <c r="C38" s="38" t="s">
        <v>387</v>
      </c>
      <c r="D38" s="38" t="s">
        <v>266</v>
      </c>
      <c r="E38" s="38" t="s">
        <v>388</v>
      </c>
      <c r="F38" s="41" t="s">
        <v>389</v>
      </c>
      <c r="G38" s="38"/>
      <c r="H38" s="38"/>
      <c r="J38" s="38" t="s">
        <v>388</v>
      </c>
      <c r="K38" s="38"/>
      <c r="L38" s="38"/>
    </row>
    <row r="39" spans="1:12" x14ac:dyDescent="0.4">
      <c r="A39" s="38">
        <v>38</v>
      </c>
      <c r="B39" s="40" t="s">
        <v>390</v>
      </c>
      <c r="C39" s="38" t="s">
        <v>391</v>
      </c>
      <c r="D39" s="38" t="s">
        <v>266</v>
      </c>
      <c r="E39" s="38" t="s">
        <v>392</v>
      </c>
      <c r="F39" s="41" t="s">
        <v>393</v>
      </c>
      <c r="G39" s="38"/>
      <c r="H39" s="38"/>
      <c r="J39" s="38" t="s">
        <v>392</v>
      </c>
      <c r="K39" s="38"/>
      <c r="L39" s="38"/>
    </row>
    <row r="40" spans="1:12" x14ac:dyDescent="0.4">
      <c r="A40" s="38">
        <v>39</v>
      </c>
      <c r="B40" s="40" t="s">
        <v>394</v>
      </c>
      <c r="C40" s="38" t="s">
        <v>395</v>
      </c>
      <c r="D40" s="38" t="s">
        <v>266</v>
      </c>
      <c r="E40" s="38" t="s">
        <v>396</v>
      </c>
      <c r="F40" s="41" t="s">
        <v>397</v>
      </c>
      <c r="G40" s="38"/>
      <c r="H40" s="38"/>
      <c r="J40" s="38" t="s">
        <v>396</v>
      </c>
      <c r="K40" s="38"/>
      <c r="L40" s="38"/>
    </row>
    <row r="41" spans="1:12" x14ac:dyDescent="0.4">
      <c r="A41" s="38">
        <v>40</v>
      </c>
      <c r="B41" s="40" t="s">
        <v>398</v>
      </c>
      <c r="C41" s="38" t="s">
        <v>399</v>
      </c>
      <c r="D41" s="38" t="s">
        <v>266</v>
      </c>
      <c r="E41" s="38" t="s">
        <v>400</v>
      </c>
      <c r="F41" s="41" t="s">
        <v>401</v>
      </c>
      <c r="G41" s="38"/>
      <c r="H41" s="38"/>
      <c r="J41" s="38" t="s">
        <v>400</v>
      </c>
      <c r="K41" s="38"/>
      <c r="L41" s="38"/>
    </row>
    <row r="42" spans="1:12" x14ac:dyDescent="0.4">
      <c r="A42" s="38">
        <v>41</v>
      </c>
      <c r="B42" s="40" t="s">
        <v>402</v>
      </c>
      <c r="C42" s="38" t="s">
        <v>403</v>
      </c>
      <c r="D42" s="38" t="s">
        <v>266</v>
      </c>
      <c r="E42" s="38" t="s">
        <v>404</v>
      </c>
      <c r="F42" s="41" t="s">
        <v>405</v>
      </c>
      <c r="G42" s="38"/>
      <c r="H42" s="38"/>
      <c r="J42" s="38" t="s">
        <v>404</v>
      </c>
      <c r="K42" s="38"/>
      <c r="L42" s="38"/>
    </row>
    <row r="43" spans="1:12" x14ac:dyDescent="0.4">
      <c r="A43" s="38">
        <v>42</v>
      </c>
      <c r="B43" s="40" t="s">
        <v>406</v>
      </c>
      <c r="C43" s="38" t="s">
        <v>407</v>
      </c>
      <c r="D43" s="38" t="s">
        <v>266</v>
      </c>
      <c r="E43" s="38" t="s">
        <v>408</v>
      </c>
      <c r="F43" s="41" t="s">
        <v>409</v>
      </c>
      <c r="G43" s="38"/>
      <c r="H43" s="38"/>
      <c r="J43" s="38" t="s">
        <v>408</v>
      </c>
      <c r="K43" s="38"/>
      <c r="L43" s="38"/>
    </row>
    <row r="44" spans="1:12" x14ac:dyDescent="0.4">
      <c r="A44" s="38">
        <v>43</v>
      </c>
      <c r="B44" s="40" t="s">
        <v>410</v>
      </c>
      <c r="C44" s="38" t="s">
        <v>411</v>
      </c>
      <c r="D44" s="38" t="s">
        <v>266</v>
      </c>
      <c r="E44" s="38" t="s">
        <v>412</v>
      </c>
      <c r="F44" s="41" t="s">
        <v>413</v>
      </c>
      <c r="G44" s="38"/>
      <c r="H44" s="38"/>
      <c r="J44" s="38" t="s">
        <v>412</v>
      </c>
      <c r="K44" s="38"/>
      <c r="L44" s="38"/>
    </row>
    <row r="45" spans="1:12" x14ac:dyDescent="0.4">
      <c r="A45" s="38">
        <v>44</v>
      </c>
      <c r="B45" s="40" t="s">
        <v>414</v>
      </c>
      <c r="C45" s="38" t="s">
        <v>415</v>
      </c>
      <c r="D45" s="38" t="s">
        <v>266</v>
      </c>
      <c r="E45" s="38" t="s">
        <v>416</v>
      </c>
      <c r="F45" s="41" t="s">
        <v>417</v>
      </c>
      <c r="G45" s="38"/>
      <c r="H45" s="38"/>
      <c r="J45" s="38" t="s">
        <v>416</v>
      </c>
      <c r="K45" s="38"/>
      <c r="L45" s="38"/>
    </row>
    <row r="46" spans="1:12" x14ac:dyDescent="0.4">
      <c r="A46" s="38">
        <v>45</v>
      </c>
      <c r="B46" s="40" t="s">
        <v>418</v>
      </c>
      <c r="C46" s="38" t="s">
        <v>419</v>
      </c>
      <c r="D46" s="38" t="s">
        <v>266</v>
      </c>
      <c r="E46" s="38" t="s">
        <v>420</v>
      </c>
      <c r="F46" s="41" t="s">
        <v>421</v>
      </c>
      <c r="G46" s="38"/>
      <c r="H46" s="38"/>
      <c r="J46" s="38" t="s">
        <v>420</v>
      </c>
      <c r="K46" s="38"/>
      <c r="L46" s="38"/>
    </row>
    <row r="47" spans="1:12" ht="36" hidden="1" x14ac:dyDescent="0.4">
      <c r="A47" s="38">
        <v>46</v>
      </c>
      <c r="B47" s="38" t="s">
        <v>166</v>
      </c>
      <c r="C47" s="38" t="s">
        <v>167</v>
      </c>
      <c r="D47" s="39" t="s">
        <v>237</v>
      </c>
      <c r="E47" s="38" t="s">
        <v>422</v>
      </c>
      <c r="F47" s="39" t="s">
        <v>423</v>
      </c>
      <c r="G47" s="39" t="s">
        <v>424</v>
      </c>
      <c r="H47" s="38" t="s">
        <v>425</v>
      </c>
      <c r="J47" s="38" t="s">
        <v>422</v>
      </c>
      <c r="K47" s="38"/>
      <c r="L47" s="38"/>
    </row>
    <row r="48" spans="1:12" ht="36" hidden="1" x14ac:dyDescent="0.4">
      <c r="A48" s="38">
        <v>47</v>
      </c>
      <c r="B48" s="38" t="s">
        <v>16</v>
      </c>
      <c r="C48" s="38" t="s">
        <v>169</v>
      </c>
      <c r="D48" s="39" t="s">
        <v>237</v>
      </c>
      <c r="E48" s="38" t="s">
        <v>426</v>
      </c>
      <c r="F48" s="39" t="s">
        <v>427</v>
      </c>
      <c r="G48" s="39" t="s">
        <v>428</v>
      </c>
      <c r="H48" s="38" t="s">
        <v>429</v>
      </c>
      <c r="J48" s="38" t="s">
        <v>426</v>
      </c>
      <c r="K48" s="38"/>
      <c r="L48" s="38"/>
    </row>
    <row r="49" spans="1:12" ht="48" x14ac:dyDescent="0.4">
      <c r="A49" s="38">
        <v>48</v>
      </c>
      <c r="B49" s="40" t="s">
        <v>193</v>
      </c>
      <c r="C49" s="38" t="s">
        <v>194</v>
      </c>
      <c r="D49" s="38" t="s">
        <v>266</v>
      </c>
      <c r="E49" s="38" t="s">
        <v>430</v>
      </c>
      <c r="F49" s="39" t="s">
        <v>431</v>
      </c>
      <c r="G49" s="41" t="s">
        <v>432</v>
      </c>
      <c r="H49" s="38"/>
      <c r="J49" s="38" t="s">
        <v>430</v>
      </c>
      <c r="K49" s="38"/>
      <c r="L49" s="38"/>
    </row>
    <row r="50" spans="1:12" ht="36" x14ac:dyDescent="0.4">
      <c r="A50" s="38">
        <v>49</v>
      </c>
      <c r="B50" s="40" t="s">
        <v>111</v>
      </c>
      <c r="C50" s="38" t="s">
        <v>433</v>
      </c>
      <c r="D50" s="38" t="s">
        <v>266</v>
      </c>
      <c r="E50" s="38" t="s">
        <v>434</v>
      </c>
      <c r="F50" s="39" t="s">
        <v>435</v>
      </c>
      <c r="G50" s="41" t="s">
        <v>436</v>
      </c>
      <c r="H50" s="38"/>
      <c r="J50" s="38" t="s">
        <v>437</v>
      </c>
      <c r="K50" s="38"/>
      <c r="L50" s="38"/>
    </row>
    <row r="51" spans="1:12" ht="24" x14ac:dyDescent="0.4">
      <c r="A51" s="38">
        <v>50</v>
      </c>
      <c r="B51" s="40" t="s">
        <v>20</v>
      </c>
      <c r="C51" s="38" t="s">
        <v>141</v>
      </c>
      <c r="D51" s="39" t="s">
        <v>251</v>
      </c>
      <c r="E51" s="38" t="s">
        <v>438</v>
      </c>
      <c r="F51" s="38" t="s">
        <v>439</v>
      </c>
      <c r="G51" s="39" t="s">
        <v>440</v>
      </c>
      <c r="H51" s="38" t="s">
        <v>441</v>
      </c>
      <c r="J51" s="38" t="s">
        <v>438</v>
      </c>
      <c r="K51" s="38" t="s">
        <v>442</v>
      </c>
      <c r="L51" s="38" t="s">
        <v>443</v>
      </c>
    </row>
    <row r="52" spans="1:12" ht="96" x14ac:dyDescent="0.4">
      <c r="A52" s="38">
        <v>51</v>
      </c>
      <c r="B52" s="40" t="s">
        <v>159</v>
      </c>
      <c r="C52" s="38" t="s">
        <v>158</v>
      </c>
      <c r="D52" s="39" t="s">
        <v>251</v>
      </c>
      <c r="E52" s="38" t="s">
        <v>444</v>
      </c>
      <c r="F52" s="39" t="s">
        <v>445</v>
      </c>
      <c r="G52" s="39" t="s">
        <v>446</v>
      </c>
      <c r="H52" s="38" t="s">
        <v>447</v>
      </c>
      <c r="J52" s="38" t="s">
        <v>444</v>
      </c>
      <c r="K52" s="38" t="s">
        <v>448</v>
      </c>
      <c r="L52" s="38" t="s">
        <v>449</v>
      </c>
    </row>
    <row r="53" spans="1:12" x14ac:dyDescent="0.4">
      <c r="A53" s="38">
        <v>52</v>
      </c>
      <c r="B53" s="40" t="s">
        <v>450</v>
      </c>
      <c r="C53" s="38" t="s">
        <v>451</v>
      </c>
      <c r="D53" s="38" t="s">
        <v>266</v>
      </c>
      <c r="E53" s="38" t="s">
        <v>452</v>
      </c>
      <c r="F53" s="38"/>
      <c r="G53" s="38"/>
      <c r="H53" s="38"/>
      <c r="J53" s="38" t="s">
        <v>452</v>
      </c>
      <c r="K53" s="41" t="s">
        <v>453</v>
      </c>
      <c r="L53" s="38"/>
    </row>
    <row r="54" spans="1:12" ht="96" x14ac:dyDescent="0.4">
      <c r="A54" s="38">
        <v>53</v>
      </c>
      <c r="B54" s="40" t="s">
        <v>161</v>
      </c>
      <c r="C54" s="38" t="s">
        <v>162</v>
      </c>
      <c r="D54" s="39" t="s">
        <v>251</v>
      </c>
      <c r="E54" s="38" t="s">
        <v>454</v>
      </c>
      <c r="F54" s="39" t="s">
        <v>455</v>
      </c>
      <c r="G54" s="39" t="s">
        <v>456</v>
      </c>
      <c r="H54" s="38" t="s">
        <v>457</v>
      </c>
      <c r="J54" s="38" t="s">
        <v>454</v>
      </c>
      <c r="K54" s="41" t="s">
        <v>453</v>
      </c>
      <c r="L54" s="38"/>
    </row>
    <row r="55" spans="1:12" x14ac:dyDescent="0.4">
      <c r="A55" s="38">
        <v>54</v>
      </c>
      <c r="B55" s="40" t="s">
        <v>458</v>
      </c>
      <c r="C55" s="38" t="s">
        <v>459</v>
      </c>
      <c r="D55" s="38" t="s">
        <v>266</v>
      </c>
      <c r="E55" s="38" t="s">
        <v>460</v>
      </c>
      <c r="F55" s="38"/>
      <c r="G55" s="38"/>
      <c r="H55" s="38"/>
      <c r="J55" s="38" t="s">
        <v>460</v>
      </c>
      <c r="K55" s="38"/>
      <c r="L55" s="38"/>
    </row>
    <row r="56" spans="1:12" x14ac:dyDescent="0.4">
      <c r="A56" s="38">
        <v>55</v>
      </c>
      <c r="B56" s="40" t="s">
        <v>164</v>
      </c>
      <c r="C56" s="38" t="s">
        <v>461</v>
      </c>
      <c r="D56" s="38" t="s">
        <v>266</v>
      </c>
      <c r="E56" s="38" t="s">
        <v>462</v>
      </c>
      <c r="F56" s="38" t="s">
        <v>461</v>
      </c>
      <c r="G56" s="38"/>
      <c r="H56" s="38"/>
      <c r="J56" s="38" t="s">
        <v>462</v>
      </c>
      <c r="K56" s="38"/>
      <c r="L56" s="38"/>
    </row>
    <row r="57" spans="1:12" x14ac:dyDescent="0.4">
      <c r="A57" s="38">
        <v>56</v>
      </c>
      <c r="B57" s="40" t="s">
        <v>463</v>
      </c>
      <c r="C57" s="38" t="s">
        <v>464</v>
      </c>
      <c r="D57" s="38" t="s">
        <v>266</v>
      </c>
      <c r="E57" s="38" t="s">
        <v>465</v>
      </c>
      <c r="F57" s="38"/>
      <c r="G57" s="38"/>
      <c r="H57" s="38"/>
      <c r="J57" s="38" t="s">
        <v>465</v>
      </c>
      <c r="K57" s="38"/>
      <c r="L57" s="38"/>
    </row>
    <row r="58" spans="1:12" x14ac:dyDescent="0.4">
      <c r="A58" s="38">
        <v>57</v>
      </c>
      <c r="B58" s="40" t="s">
        <v>466</v>
      </c>
      <c r="C58" s="38" t="s">
        <v>467</v>
      </c>
      <c r="D58" s="38" t="s">
        <v>266</v>
      </c>
      <c r="E58" s="38" t="s">
        <v>468</v>
      </c>
      <c r="F58" s="38"/>
      <c r="G58" s="38"/>
      <c r="H58" s="38"/>
      <c r="J58" s="38" t="s">
        <v>468</v>
      </c>
      <c r="K58" s="38"/>
      <c r="L58" s="38"/>
    </row>
    <row r="59" spans="1:12" x14ac:dyDescent="0.4">
      <c r="A59" s="38">
        <v>58</v>
      </c>
      <c r="B59" s="40" t="s">
        <v>469</v>
      </c>
      <c r="C59" s="38" t="s">
        <v>470</v>
      </c>
      <c r="D59" s="38" t="s">
        <v>266</v>
      </c>
      <c r="E59" s="38" t="s">
        <v>471</v>
      </c>
      <c r="F59" s="38"/>
      <c r="G59" s="38"/>
      <c r="H59" s="38"/>
      <c r="J59" s="38" t="s">
        <v>471</v>
      </c>
      <c r="K59" s="38"/>
      <c r="L59" s="38"/>
    </row>
    <row r="60" spans="1:12" x14ac:dyDescent="0.4">
      <c r="A60" s="38">
        <v>59</v>
      </c>
      <c r="B60" s="38" t="s">
        <v>472</v>
      </c>
      <c r="C60" s="38" t="s">
        <v>473</v>
      </c>
      <c r="D60" s="38" t="s">
        <v>474</v>
      </c>
      <c r="E60" s="38" t="s">
        <v>475</v>
      </c>
      <c r="F60" s="38"/>
      <c r="G60" s="38"/>
      <c r="H60" s="38"/>
      <c r="J60" s="38" t="s">
        <v>475</v>
      </c>
      <c r="K60" s="38"/>
      <c r="L60" s="38"/>
    </row>
    <row r="61" spans="1:12" x14ac:dyDescent="0.4">
      <c r="A61" s="38">
        <v>60</v>
      </c>
      <c r="B61" s="40" t="s">
        <v>476</v>
      </c>
      <c r="C61" s="38" t="s">
        <v>477</v>
      </c>
      <c r="D61" s="38" t="s">
        <v>266</v>
      </c>
      <c r="E61" s="38" t="s">
        <v>478</v>
      </c>
      <c r="F61" s="38"/>
      <c r="G61" s="38"/>
      <c r="H61" s="38"/>
      <c r="J61" s="38" t="s">
        <v>478</v>
      </c>
      <c r="K61" s="41" t="s">
        <v>479</v>
      </c>
      <c r="L61" s="38"/>
    </row>
    <row r="62" spans="1:12" x14ac:dyDescent="0.4">
      <c r="A62" s="38">
        <v>61</v>
      </c>
      <c r="B62" s="40" t="s">
        <v>480</v>
      </c>
      <c r="C62" s="38" t="s">
        <v>481</v>
      </c>
      <c r="D62" s="38" t="s">
        <v>266</v>
      </c>
      <c r="E62" s="38" t="s">
        <v>482</v>
      </c>
      <c r="F62" s="38"/>
      <c r="G62" s="38"/>
      <c r="H62" s="38"/>
      <c r="J62" s="38" t="s">
        <v>482</v>
      </c>
      <c r="K62" s="41" t="s">
        <v>483</v>
      </c>
      <c r="L62" s="38"/>
    </row>
    <row r="63" spans="1:12" x14ac:dyDescent="0.4">
      <c r="A63" s="38">
        <v>62</v>
      </c>
      <c r="B63" s="40" t="s">
        <v>484</v>
      </c>
      <c r="C63" s="38" t="s">
        <v>485</v>
      </c>
      <c r="D63" s="38" t="s">
        <v>266</v>
      </c>
      <c r="E63" s="38" t="s">
        <v>486</v>
      </c>
      <c r="F63" s="38"/>
      <c r="G63" s="38"/>
      <c r="H63" s="38"/>
      <c r="J63" s="38" t="s">
        <v>486</v>
      </c>
      <c r="K63" s="41" t="s">
        <v>487</v>
      </c>
      <c r="L63" s="38"/>
    </row>
    <row r="64" spans="1:12" ht="48" hidden="1" x14ac:dyDescent="0.4">
      <c r="A64" s="38">
        <v>63</v>
      </c>
      <c r="B64" s="38" t="s">
        <v>202</v>
      </c>
      <c r="C64" s="38" t="s">
        <v>201</v>
      </c>
      <c r="D64" s="39" t="s">
        <v>237</v>
      </c>
      <c r="E64" s="38" t="s">
        <v>488</v>
      </c>
      <c r="F64" s="39" t="s">
        <v>489</v>
      </c>
      <c r="G64" s="39" t="s">
        <v>490</v>
      </c>
      <c r="H64" s="38" t="s">
        <v>491</v>
      </c>
      <c r="J64" s="38" t="s">
        <v>488</v>
      </c>
      <c r="K64" s="38"/>
      <c r="L64" s="38"/>
    </row>
    <row r="65" spans="1:12" ht="36" hidden="1" x14ac:dyDescent="0.4">
      <c r="A65" s="38">
        <v>64</v>
      </c>
      <c r="B65" s="38" t="s">
        <v>492</v>
      </c>
      <c r="C65" s="38" t="s">
        <v>493</v>
      </c>
      <c r="D65" s="39" t="s">
        <v>237</v>
      </c>
      <c r="E65" s="38" t="s">
        <v>494</v>
      </c>
      <c r="F65" s="39" t="s">
        <v>495</v>
      </c>
      <c r="G65" s="39" t="s">
        <v>496</v>
      </c>
      <c r="H65" s="38" t="s">
        <v>497</v>
      </c>
      <c r="J65" s="38" t="s">
        <v>494</v>
      </c>
      <c r="K65" s="38"/>
      <c r="L65" s="38"/>
    </row>
    <row r="66" spans="1:12" ht="36" hidden="1" x14ac:dyDescent="0.4">
      <c r="A66" s="38">
        <v>65</v>
      </c>
      <c r="B66" s="38" t="s">
        <v>498</v>
      </c>
      <c r="C66" s="38" t="s">
        <v>499</v>
      </c>
      <c r="D66" s="39" t="s">
        <v>237</v>
      </c>
      <c r="E66" s="38" t="s">
        <v>500</v>
      </c>
      <c r="F66" s="39" t="s">
        <v>501</v>
      </c>
      <c r="G66" s="39" t="s">
        <v>502</v>
      </c>
      <c r="H66" s="38" t="s">
        <v>503</v>
      </c>
      <c r="J66" s="38" t="s">
        <v>500</v>
      </c>
      <c r="K66" s="38"/>
      <c r="L66" s="38"/>
    </row>
    <row r="67" spans="1:12" x14ac:dyDescent="0.4">
      <c r="A67" s="38">
        <v>66</v>
      </c>
      <c r="B67" s="40" t="s">
        <v>504</v>
      </c>
      <c r="C67" s="38" t="s">
        <v>505</v>
      </c>
      <c r="D67" s="38" t="s">
        <v>266</v>
      </c>
      <c r="E67" s="38" t="s">
        <v>506</v>
      </c>
      <c r="F67" s="41" t="s">
        <v>507</v>
      </c>
      <c r="G67" s="38"/>
      <c r="H67" s="38"/>
      <c r="J67" s="38" t="s">
        <v>506</v>
      </c>
      <c r="K67" s="38"/>
      <c r="L67" s="38"/>
    </row>
    <row r="68" spans="1:12" x14ac:dyDescent="0.4">
      <c r="A68" s="38">
        <v>67</v>
      </c>
      <c r="B68" s="40" t="s">
        <v>508</v>
      </c>
      <c r="C68" s="38" t="s">
        <v>509</v>
      </c>
      <c r="D68" s="38" t="s">
        <v>266</v>
      </c>
      <c r="E68" s="38" t="s">
        <v>510</v>
      </c>
      <c r="F68" s="41" t="s">
        <v>511</v>
      </c>
      <c r="G68" s="38"/>
      <c r="H68" s="38"/>
      <c r="J68" s="38" t="s">
        <v>510</v>
      </c>
      <c r="K68" s="38"/>
      <c r="L68" s="38"/>
    </row>
    <row r="69" spans="1:12" x14ac:dyDescent="0.4">
      <c r="A69" s="38">
        <v>68</v>
      </c>
      <c r="B69" s="40" t="s">
        <v>512</v>
      </c>
      <c r="C69" s="38" t="s">
        <v>513</v>
      </c>
      <c r="D69" s="38" t="s">
        <v>266</v>
      </c>
      <c r="E69" s="38" t="s">
        <v>514</v>
      </c>
      <c r="F69" s="41" t="s">
        <v>515</v>
      </c>
      <c r="G69" s="38"/>
      <c r="H69" s="38"/>
      <c r="J69" s="38" t="s">
        <v>514</v>
      </c>
      <c r="K69" s="38"/>
      <c r="L69" s="38"/>
    </row>
    <row r="70" spans="1:12" ht="24" x14ac:dyDescent="0.4">
      <c r="A70" s="38">
        <v>69</v>
      </c>
      <c r="B70" s="40" t="s">
        <v>29</v>
      </c>
      <c r="C70" s="38" t="s">
        <v>109</v>
      </c>
      <c r="D70" s="39" t="s">
        <v>251</v>
      </c>
      <c r="E70" s="38" t="s">
        <v>516</v>
      </c>
      <c r="F70" s="38" t="s">
        <v>517</v>
      </c>
      <c r="G70" s="38" t="s">
        <v>518</v>
      </c>
      <c r="H70" s="38" t="s">
        <v>519</v>
      </c>
      <c r="J70" s="38" t="s">
        <v>516</v>
      </c>
      <c r="K70" s="38" t="s">
        <v>520</v>
      </c>
      <c r="L70" s="38" t="s">
        <v>521</v>
      </c>
    </row>
    <row r="71" spans="1:12" ht="96" x14ac:dyDescent="0.4">
      <c r="A71" s="38">
        <v>70</v>
      </c>
      <c r="B71" s="40" t="s">
        <v>119</v>
      </c>
      <c r="C71" s="38" t="s">
        <v>522</v>
      </c>
      <c r="D71" s="39" t="s">
        <v>251</v>
      </c>
      <c r="E71" s="38" t="s">
        <v>523</v>
      </c>
      <c r="F71" s="39" t="s">
        <v>524</v>
      </c>
      <c r="G71" s="39" t="s">
        <v>525</v>
      </c>
      <c r="H71" s="38"/>
      <c r="J71" s="38" t="s">
        <v>523</v>
      </c>
      <c r="K71" s="38"/>
      <c r="L71" s="38"/>
    </row>
    <row r="72" spans="1:12" ht="48" hidden="1" x14ac:dyDescent="0.4">
      <c r="A72" s="38">
        <v>71</v>
      </c>
      <c r="B72" s="38" t="s">
        <v>526</v>
      </c>
      <c r="C72" s="38" t="s">
        <v>527</v>
      </c>
      <c r="D72" s="39" t="s">
        <v>237</v>
      </c>
      <c r="E72" s="38" t="s">
        <v>528</v>
      </c>
      <c r="F72" s="39" t="s">
        <v>529</v>
      </c>
      <c r="G72" s="39" t="s">
        <v>249</v>
      </c>
      <c r="H72" s="38" t="s">
        <v>250</v>
      </c>
      <c r="J72" s="38" t="s">
        <v>528</v>
      </c>
      <c r="K72" s="38"/>
      <c r="L72" s="38"/>
    </row>
    <row r="73" spans="1:12" ht="48" x14ac:dyDescent="0.4">
      <c r="A73" s="38">
        <v>72</v>
      </c>
      <c r="B73" s="40" t="s">
        <v>530</v>
      </c>
      <c r="C73" s="38" t="s">
        <v>531</v>
      </c>
      <c r="D73" s="39" t="s">
        <v>251</v>
      </c>
      <c r="E73" s="38" t="s">
        <v>532</v>
      </c>
      <c r="F73" s="39" t="s">
        <v>533</v>
      </c>
      <c r="G73" s="43" t="s">
        <v>534</v>
      </c>
      <c r="H73" s="38" t="s">
        <v>255</v>
      </c>
      <c r="J73" s="38" t="s">
        <v>532</v>
      </c>
      <c r="K73" s="38"/>
      <c r="L73" s="38"/>
    </row>
    <row r="74" spans="1:12" hidden="1" x14ac:dyDescent="0.4">
      <c r="A74" s="38">
        <v>73</v>
      </c>
      <c r="B74" s="38" t="s">
        <v>535</v>
      </c>
      <c r="C74" s="38" t="s">
        <v>536</v>
      </c>
      <c r="D74" s="39" t="s">
        <v>237</v>
      </c>
      <c r="E74" s="38" t="s">
        <v>537</v>
      </c>
      <c r="F74" s="38" t="s">
        <v>538</v>
      </c>
      <c r="G74" s="38"/>
      <c r="H74" s="38"/>
      <c r="J74" s="38" t="s">
        <v>537</v>
      </c>
      <c r="K74" s="38"/>
      <c r="L74" s="38"/>
    </row>
    <row r="75" spans="1:12" hidden="1" x14ac:dyDescent="0.4">
      <c r="A75" s="38">
        <v>74</v>
      </c>
      <c r="B75" s="38" t="s">
        <v>539</v>
      </c>
      <c r="C75" s="38" t="s">
        <v>540</v>
      </c>
      <c r="D75" s="39" t="s">
        <v>237</v>
      </c>
      <c r="E75" s="38" t="s">
        <v>541</v>
      </c>
      <c r="F75" s="38" t="s">
        <v>542</v>
      </c>
      <c r="G75" s="38"/>
      <c r="H75" s="38"/>
      <c r="J75" s="38" t="s">
        <v>541</v>
      </c>
      <c r="K75" s="38"/>
      <c r="L75" s="38"/>
    </row>
    <row r="76" spans="1:12" hidden="1" x14ac:dyDescent="0.4">
      <c r="A76" s="38">
        <v>75</v>
      </c>
      <c r="B76" s="38" t="s">
        <v>543</v>
      </c>
      <c r="C76" s="38" t="s">
        <v>544</v>
      </c>
      <c r="D76" s="39" t="s">
        <v>237</v>
      </c>
      <c r="E76" s="38" t="s">
        <v>545</v>
      </c>
      <c r="F76" s="38" t="s">
        <v>546</v>
      </c>
      <c r="G76" s="38"/>
      <c r="H76" s="38"/>
      <c r="J76" s="38" t="s">
        <v>545</v>
      </c>
      <c r="K76" s="38"/>
      <c r="L76" s="38"/>
    </row>
    <row r="77" spans="1:12" x14ac:dyDescent="0.4">
      <c r="A77" s="38">
        <v>76</v>
      </c>
      <c r="B77" s="40" t="s">
        <v>15</v>
      </c>
      <c r="C77" s="42" t="s">
        <v>547</v>
      </c>
      <c r="D77" s="38" t="s">
        <v>296</v>
      </c>
      <c r="E77" s="38" t="s">
        <v>548</v>
      </c>
      <c r="F77" s="38"/>
      <c r="G77" s="38"/>
      <c r="H77" s="38"/>
      <c r="J77" s="38" t="s">
        <v>548</v>
      </c>
      <c r="K77" s="38"/>
      <c r="L77" s="38"/>
    </row>
    <row r="78" spans="1:12" x14ac:dyDescent="0.4">
      <c r="A78" s="38">
        <v>77</v>
      </c>
      <c r="B78" s="40" t="s">
        <v>196</v>
      </c>
      <c r="C78" s="42" t="s">
        <v>549</v>
      </c>
      <c r="D78" s="38" t="s">
        <v>296</v>
      </c>
      <c r="E78" s="38" t="s">
        <v>550</v>
      </c>
      <c r="F78" s="38"/>
      <c r="G78" s="38"/>
      <c r="H78" s="38"/>
      <c r="J78" s="38" t="s">
        <v>550</v>
      </c>
      <c r="K78" s="38"/>
      <c r="L78" s="38"/>
    </row>
    <row r="79" spans="1:12" x14ac:dyDescent="0.4">
      <c r="A79" s="38">
        <v>78</v>
      </c>
      <c r="B79" s="40" t="s">
        <v>551</v>
      </c>
      <c r="C79" s="42" t="s">
        <v>552</v>
      </c>
      <c r="D79" s="38" t="s">
        <v>296</v>
      </c>
      <c r="E79" s="38" t="s">
        <v>553</v>
      </c>
      <c r="F79" s="38"/>
      <c r="G79" s="38"/>
      <c r="H79" s="38"/>
      <c r="J79" s="38" t="s">
        <v>553</v>
      </c>
      <c r="K79" s="38"/>
      <c r="L79" s="38"/>
    </row>
    <row r="80" spans="1:12" ht="36" hidden="1" x14ac:dyDescent="0.4">
      <c r="A80" s="38">
        <v>79</v>
      </c>
      <c r="B80" s="38" t="s">
        <v>204</v>
      </c>
      <c r="C80" s="38" t="s">
        <v>554</v>
      </c>
      <c r="D80" s="39" t="s">
        <v>237</v>
      </c>
      <c r="E80" s="38" t="s">
        <v>555</v>
      </c>
      <c r="F80" s="39" t="s">
        <v>556</v>
      </c>
      <c r="G80" s="39" t="s">
        <v>557</v>
      </c>
      <c r="H80" s="38" t="s">
        <v>558</v>
      </c>
      <c r="J80" s="38" t="s">
        <v>555</v>
      </c>
      <c r="K80" s="38"/>
      <c r="L80" s="38"/>
    </row>
    <row r="81" spans="1:12" hidden="1" x14ac:dyDescent="0.4">
      <c r="A81" s="38">
        <v>80</v>
      </c>
      <c r="B81" s="38" t="s">
        <v>5</v>
      </c>
      <c r="C81" s="38" t="s">
        <v>559</v>
      </c>
      <c r="D81" s="39" t="s">
        <v>237</v>
      </c>
      <c r="E81" s="38" t="s">
        <v>560</v>
      </c>
      <c r="F81" s="38" t="s">
        <v>561</v>
      </c>
      <c r="G81" s="38"/>
      <c r="H81" s="38"/>
      <c r="J81" s="38" t="s">
        <v>560</v>
      </c>
      <c r="K81" s="38"/>
      <c r="L81" s="38"/>
    </row>
    <row r="82" spans="1:12" ht="48" x14ac:dyDescent="0.4">
      <c r="A82" s="38">
        <v>81</v>
      </c>
      <c r="B82" s="40" t="s">
        <v>6</v>
      </c>
      <c r="C82" s="38" t="s">
        <v>209</v>
      </c>
      <c r="D82" s="39" t="s">
        <v>251</v>
      </c>
      <c r="E82" s="38" t="s">
        <v>562</v>
      </c>
      <c r="F82" s="39" t="s">
        <v>563</v>
      </c>
      <c r="G82" s="39" t="s">
        <v>564</v>
      </c>
      <c r="H82" s="38" t="s">
        <v>565</v>
      </c>
      <c r="J82" s="38" t="s">
        <v>562</v>
      </c>
      <c r="K82" s="38"/>
      <c r="L82" s="38"/>
    </row>
    <row r="83" spans="1:12" ht="24" x14ac:dyDescent="0.4">
      <c r="A83" s="38">
        <v>82</v>
      </c>
      <c r="B83" s="40" t="s">
        <v>566</v>
      </c>
      <c r="C83" s="38" t="s">
        <v>567</v>
      </c>
      <c r="D83" s="38"/>
      <c r="E83" s="38" t="s">
        <v>568</v>
      </c>
      <c r="F83" s="44" t="s">
        <v>569</v>
      </c>
      <c r="G83" s="39" t="s">
        <v>570</v>
      </c>
      <c r="H83" s="38" t="s">
        <v>571</v>
      </c>
      <c r="J83" s="38" t="s">
        <v>568</v>
      </c>
      <c r="K83" s="38" t="s">
        <v>572</v>
      </c>
      <c r="L83" s="38"/>
    </row>
    <row r="84" spans="1:12" ht="24" x14ac:dyDescent="0.4">
      <c r="A84" s="38">
        <v>83</v>
      </c>
      <c r="B84" s="40" t="s">
        <v>177</v>
      </c>
      <c r="C84" s="38" t="s">
        <v>573</v>
      </c>
      <c r="D84" s="38"/>
      <c r="E84" s="38" t="s">
        <v>574</v>
      </c>
      <c r="F84" s="44" t="s">
        <v>575</v>
      </c>
      <c r="G84" s="39" t="s">
        <v>576</v>
      </c>
      <c r="H84" s="38" t="s">
        <v>577</v>
      </c>
      <c r="J84" s="38" t="s">
        <v>578</v>
      </c>
      <c r="K84" s="38" t="s">
        <v>579</v>
      </c>
      <c r="L84" s="38"/>
    </row>
    <row r="86" spans="1:12" x14ac:dyDescent="0.4">
      <c r="E86" s="37" t="s">
        <v>580</v>
      </c>
      <c r="F86" s="37" t="s">
        <v>581</v>
      </c>
      <c r="G86" s="37" t="s">
        <v>582</v>
      </c>
      <c r="H86" s="37" t="s">
        <v>583</v>
      </c>
      <c r="J86" s="37" t="s">
        <v>580</v>
      </c>
      <c r="K86" s="37" t="s">
        <v>580</v>
      </c>
      <c r="L86" s="37" t="s">
        <v>584</v>
      </c>
    </row>
    <row r="88" spans="1:12" x14ac:dyDescent="0.4">
      <c r="F88" s="37" t="s">
        <v>585</v>
      </c>
      <c r="H88" s="37" t="s">
        <v>586</v>
      </c>
    </row>
    <row r="89" spans="1:12" x14ac:dyDescent="0.4">
      <c r="F89" s="37" t="s">
        <v>587</v>
      </c>
    </row>
    <row r="91" spans="1:12" x14ac:dyDescent="0.4">
      <c r="F91" s="37" t="s">
        <v>588</v>
      </c>
    </row>
  </sheetData>
  <autoFilter ref="A1:H84" xr:uid="{9009E93A-456A-4ED1-B77A-925E3F228FD1}">
    <filterColumn colId="3">
      <filters blank="1">
        <filter val="BY60010J"/>
        <filter val="ダイレクトは追加時のみ_x000a_更新時はリアル２"/>
        <filter val="リアル２"/>
        <filter val="更新箇所無し"/>
      </filters>
    </filterColumn>
  </autoFilter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DDPSOHFU参照箇所</vt:lpstr>
      <vt:lpstr>危険個所抽出</vt:lpstr>
      <vt:lpstr>RDSFIS対比表_VPSOHFU</vt:lpstr>
      <vt:lpstr>RDSFIS_REABAT02リビルド方針</vt:lpstr>
      <vt:lpstr>RDSFIS対比表_VPSOHFU!Print_Titles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仁樹 奥山</dc:creator>
  <cp:lastModifiedBy>仁樹 奥山</cp:lastModifiedBy>
  <dcterms:created xsi:type="dcterms:W3CDTF">2026-09-16T05:15:00Z</dcterms:created>
  <dcterms:modified xsi:type="dcterms:W3CDTF">2026-09-16T07:55:27Z</dcterms:modified>
</cp:coreProperties>
</file>