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My Documents\オープン化\バッチ\REABAT02\BS30070P\DB統合チェック\"/>
    </mc:Choice>
  </mc:AlternateContent>
  <xr:revisionPtr revIDLastSave="0" documentId="13_ncr:1_{C3E6A69A-663B-477A-9C18-456906124EBE}" xr6:coauthVersionLast="47" xr6:coauthVersionMax="47" xr10:uidLastSave="{00000000-0000-0000-0000-000000000000}"/>
  <bookViews>
    <workbookView xWindow="-120" yWindow="-120" windowWidth="29040" windowHeight="15720" activeTab="1" xr2:uid="{1363D58C-80B2-48C1-8777-CC16F19630CB}"/>
  </bookViews>
  <sheets>
    <sheet name="更新履歴" sheetId="17" r:id="rId1"/>
    <sheet name="チェック" sheetId="18" r:id="rId2"/>
    <sheet name="Sheet1" sheetId="24" r:id="rId3"/>
    <sheet name="SHUTA更新用データ対応標" sheetId="23" r:id="rId4"/>
    <sheet name="Sheet2" sheetId="21" r:id="rId5"/>
    <sheet name="委託マスター更新" sheetId="19" r:id="rId6"/>
    <sheet name="集配委託DB更新" sheetId="20" r:id="rId7"/>
    <sheet name="VKSHUTA" sheetId="14" r:id="rId8"/>
  </sheets>
  <definedNames>
    <definedName name="_Regression_X" hidden="1">#REF!</definedName>
    <definedName name="a" hidden="1">{#N/A,#N/A,FALSE,"表一覧"}</definedName>
    <definedName name="aaa" hidden="1">{#N/A,#N/A,FALSE,"表一覧"}</definedName>
    <definedName name="AAAAAAAAAAAAAAAAAAAAAAAAAAAAAAA" hidden="1">#REF!</definedName>
    <definedName name="_xlnm.Print_Area" localSheetId="0">更新履歴!$A$1:$L$24</definedName>
    <definedName name="_xlnm.Print_Titles" localSheetId="7">VKSHUTA!$1:$8</definedName>
    <definedName name="_xlnm.Print_Titles" localSheetId="0">更新履歴!$1:$4</definedName>
    <definedName name="TEST" hidden="1">#REF!</definedName>
    <definedName name="wrn.仕様書表紙." hidden="1">{#N/A,#N/A,FALSE,"表一覧"}</definedName>
    <definedName name="wrn.仕様書表紙1" hidden="1">{#N/A,#N/A,FALSE,"表一覧"}</definedName>
    <definedName name="あ" hidden="1">{#N/A,#N/A,FALSE,"表一覧"}</definedName>
    <definedName name="あ1" hidden="1">{#N/A,#N/A,FALSE,"表一覧"}</definedName>
    <definedName name="い" hidden="1">{#N/A,#N/A,FALSE,"表一覧"}</definedName>
    <definedName name="関連表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0" i="14" l="1"/>
  <c r="Z10" i="14"/>
  <c r="Y10" i="14" s="1"/>
  <c r="Y11" i="14" s="1"/>
  <c r="Y12" i="14" s="1"/>
  <c r="Y13" i="14" s="1"/>
  <c r="Y14" i="14" s="1"/>
  <c r="Y15" i="14" s="1"/>
  <c r="Y16" i="14" s="1"/>
  <c r="Y17" i="14" s="1"/>
  <c r="Y18" i="14" s="1"/>
  <c r="Y19" i="14" s="1"/>
  <c r="Y20" i="14" s="1"/>
  <c r="Y21" i="14" s="1"/>
  <c r="Y22" i="14" s="1"/>
  <c r="Y23" i="14" s="1"/>
  <c r="Y24" i="14" s="1"/>
  <c r="Y25" i="14" s="1"/>
  <c r="Y26" i="14" s="1"/>
  <c r="Y27" i="14" s="1"/>
  <c r="Y28" i="14" s="1"/>
  <c r="Y29" i="14" s="1"/>
  <c r="Y30" i="14" s="1"/>
  <c r="Y31" i="14" s="1"/>
  <c r="Y32" i="14" s="1"/>
  <c r="Y33" i="14" s="1"/>
  <c r="Y34" i="14" s="1"/>
  <c r="Y35" i="14" s="1"/>
  <c r="Y36" i="14" s="1"/>
  <c r="Y37" i="14" s="1"/>
  <c r="Y38" i="14" s="1"/>
  <c r="Y39" i="14" s="1"/>
  <c r="Y40" i="14" s="1"/>
  <c r="Y41" i="14" s="1"/>
  <c r="Y42" i="14" s="1"/>
  <c r="Y43" i="14" s="1"/>
  <c r="Y44" i="14" s="1"/>
  <c r="Y45" i="14" s="1"/>
  <c r="Y46" i="14" s="1"/>
  <c r="Y47" i="14" s="1"/>
  <c r="Y48" i="14" s="1"/>
  <c r="Y49" i="14" s="1"/>
  <c r="Y50" i="14" s="1"/>
  <c r="Y51" i="14" s="1"/>
  <c r="Y52" i="14" s="1"/>
  <c r="Y53" i="14" s="1"/>
  <c r="Y54" i="14" s="1"/>
  <c r="Y55" i="14" s="1"/>
  <c r="Y56" i="14" s="1"/>
  <c r="Y57" i="14" s="1"/>
  <c r="Y58" i="14" s="1"/>
  <c r="Y59" i="14" s="1"/>
  <c r="Y60" i="14" s="1"/>
  <c r="Y61" i="14" s="1"/>
  <c r="Y62" i="14" s="1"/>
  <c r="Y63" i="14" s="1"/>
  <c r="Y64" i="14" s="1"/>
  <c r="Y65" i="14" s="1"/>
  <c r="Y66" i="14" s="1"/>
  <c r="Y67" i="14" s="1"/>
  <c r="Y68" i="14" s="1"/>
  <c r="Y69" i="14" s="1"/>
  <c r="Y70" i="14" s="1"/>
  <c r="Y71" i="14" s="1"/>
  <c r="Y72" i="14" s="1"/>
  <c r="Y73" i="14" s="1"/>
  <c r="Y74" i="14" s="1"/>
  <c r="Y75" i="14" s="1"/>
  <c r="Y76" i="14" s="1"/>
  <c r="Y77" i="14" s="1"/>
  <c r="Y78" i="14" s="1"/>
  <c r="Y79" i="14" s="1"/>
  <c r="Y80" i="14" s="1"/>
  <c r="Y81" i="14" s="1"/>
  <c r="Y82" i="14" s="1"/>
  <c r="Y83" i="14" s="1"/>
  <c r="Y84" i="14" s="1"/>
  <c r="Y85" i="14" s="1"/>
  <c r="Y86" i="14" s="1"/>
  <c r="Y87" i="14" s="1"/>
  <c r="Y88" i="14" s="1"/>
  <c r="Y89" i="14" s="1"/>
  <c r="Y90" i="14" s="1"/>
  <c r="Y91" i="14" s="1"/>
  <c r="Y92" i="14" s="1"/>
  <c r="Y93" i="14" s="1"/>
  <c r="Y94" i="14" s="1"/>
  <c r="Y95" i="14" s="1"/>
  <c r="Y96" i="14" s="1"/>
  <c r="Y97" i="14" s="1"/>
  <c r="Y98" i="14" s="1"/>
  <c r="Y99" i="14" s="1"/>
  <c r="Y100" i="14" s="1"/>
  <c r="Y101" i="14" s="1"/>
  <c r="Y102" i="14" s="1"/>
  <c r="AA10" i="14"/>
  <c r="X11" i="14"/>
  <c r="Z11" i="14"/>
  <c r="AA11" i="14"/>
  <c r="X12" i="14"/>
  <c r="Z12" i="14"/>
  <c r="AA12" i="14"/>
  <c r="X13" i="14"/>
  <c r="Z13" i="14"/>
  <c r="AA13" i="14"/>
  <c r="X14" i="14"/>
  <c r="Z14" i="14"/>
  <c r="AA14" i="14"/>
  <c r="X15" i="14"/>
  <c r="Z15" i="14"/>
  <c r="AA15" i="14"/>
  <c r="X16" i="14"/>
  <c r="Z16" i="14"/>
  <c r="AA16" i="14"/>
  <c r="X17" i="14"/>
  <c r="Z17" i="14"/>
  <c r="AA17" i="14"/>
  <c r="X18" i="14"/>
  <c r="Z18" i="14"/>
  <c r="AA18" i="14"/>
  <c r="X19" i="14"/>
  <c r="Z19" i="14"/>
  <c r="AA19" i="14"/>
  <c r="X20" i="14"/>
  <c r="Z20" i="14"/>
  <c r="AA20" i="14"/>
  <c r="X21" i="14"/>
  <c r="Z21" i="14"/>
  <c r="AA21" i="14"/>
  <c r="X22" i="14"/>
  <c r="Z22" i="14"/>
  <c r="AA22" i="14"/>
  <c r="X23" i="14"/>
  <c r="Z23" i="14"/>
  <c r="AA23" i="14"/>
  <c r="X24" i="14"/>
  <c r="Z24" i="14"/>
  <c r="AA24" i="14"/>
  <c r="X25" i="14"/>
  <c r="Z25" i="14"/>
  <c r="AA25" i="14"/>
  <c r="X26" i="14"/>
  <c r="Z26" i="14"/>
  <c r="AA26" i="14"/>
  <c r="X27" i="14"/>
  <c r="Z27" i="14"/>
  <c r="AA27" i="14"/>
  <c r="X28" i="14"/>
  <c r="Z28" i="14"/>
  <c r="AA28" i="14"/>
  <c r="X29" i="14"/>
  <c r="Z29" i="14"/>
  <c r="AA29" i="14"/>
  <c r="X30" i="14"/>
  <c r="Z30" i="14"/>
  <c r="AA30" i="14"/>
  <c r="X31" i="14"/>
  <c r="Z31" i="14"/>
  <c r="AA31" i="14"/>
  <c r="X32" i="14"/>
  <c r="Z32" i="14"/>
  <c r="AA32" i="14"/>
  <c r="X33" i="14"/>
  <c r="Z33" i="14"/>
  <c r="AA33" i="14"/>
  <c r="X34" i="14"/>
  <c r="Z34" i="14"/>
  <c r="AA34" i="14"/>
  <c r="X35" i="14"/>
  <c r="Z35" i="14"/>
  <c r="AA35" i="14"/>
  <c r="X36" i="14"/>
  <c r="Z36" i="14"/>
  <c r="AA36" i="14"/>
  <c r="X37" i="14"/>
  <c r="Z37" i="14"/>
  <c r="AA37" i="14"/>
  <c r="X38" i="14"/>
  <c r="Z38" i="14"/>
  <c r="AA38" i="14"/>
  <c r="X39" i="14"/>
  <c r="Z39" i="14"/>
  <c r="AA39" i="14"/>
  <c r="X40" i="14"/>
  <c r="Z40" i="14"/>
  <c r="AA40" i="14"/>
  <c r="X41" i="14"/>
  <c r="Z41" i="14"/>
  <c r="AA41" i="14"/>
  <c r="X42" i="14"/>
  <c r="Z42" i="14"/>
  <c r="AA42" i="14"/>
  <c r="X43" i="14"/>
  <c r="Z43" i="14"/>
  <c r="AA43" i="14"/>
  <c r="X44" i="14"/>
  <c r="Z44" i="14"/>
  <c r="AA44" i="14"/>
  <c r="X45" i="14"/>
  <c r="Z45" i="14"/>
  <c r="AA45" i="14"/>
  <c r="X46" i="14"/>
  <c r="Z46" i="14"/>
  <c r="AA46" i="14"/>
  <c r="X47" i="14"/>
  <c r="Z47" i="14"/>
  <c r="AA47" i="14"/>
  <c r="X48" i="14"/>
  <c r="Z48" i="14"/>
  <c r="AA48" i="14"/>
  <c r="X49" i="14"/>
  <c r="Z49" i="14"/>
  <c r="AA49" i="14"/>
  <c r="X50" i="14"/>
  <c r="Z50" i="14"/>
  <c r="AA50" i="14"/>
  <c r="X51" i="14"/>
  <c r="Z51" i="14"/>
  <c r="AA51" i="14"/>
  <c r="X52" i="14"/>
  <c r="Z52" i="14"/>
  <c r="AA52" i="14"/>
  <c r="X53" i="14"/>
  <c r="Z53" i="14"/>
  <c r="AA53" i="14"/>
  <c r="X54" i="14"/>
  <c r="Z54" i="14"/>
  <c r="AA54" i="14"/>
  <c r="X55" i="14"/>
  <c r="Z55" i="14"/>
  <c r="AA55" i="14"/>
  <c r="X56" i="14"/>
  <c r="Z56" i="14"/>
  <c r="AA56" i="14"/>
  <c r="X57" i="14"/>
  <c r="Z57" i="14"/>
  <c r="AA57" i="14"/>
  <c r="X58" i="14"/>
  <c r="Z58" i="14"/>
  <c r="AA58" i="14"/>
  <c r="X59" i="14"/>
  <c r="Z59" i="14"/>
  <c r="AA59" i="14"/>
  <c r="X60" i="14"/>
  <c r="Z60" i="14"/>
  <c r="AA60" i="14"/>
  <c r="X61" i="14"/>
  <c r="Z61" i="14"/>
  <c r="AA61" i="14"/>
  <c r="X62" i="14"/>
  <c r="Z62" i="14"/>
  <c r="AA62" i="14"/>
  <c r="X63" i="14"/>
  <c r="Z63" i="14"/>
  <c r="AA63" i="14"/>
  <c r="X64" i="14"/>
  <c r="Z64" i="14"/>
  <c r="AA64" i="14"/>
  <c r="X65" i="14"/>
  <c r="Z65" i="14"/>
  <c r="AA65" i="14"/>
  <c r="X66" i="14"/>
  <c r="Z66" i="14"/>
  <c r="AA66" i="14"/>
  <c r="X67" i="14"/>
  <c r="Z67" i="14"/>
  <c r="AA67" i="14"/>
  <c r="X68" i="14"/>
  <c r="Z68" i="14"/>
  <c r="AA68" i="14"/>
  <c r="X69" i="14"/>
  <c r="Z69" i="14"/>
  <c r="AA69" i="14"/>
  <c r="X70" i="14"/>
  <c r="Z70" i="14"/>
  <c r="AA70" i="14"/>
  <c r="X71" i="14"/>
  <c r="Z71" i="14"/>
  <c r="AA71" i="14"/>
  <c r="X72" i="14"/>
  <c r="Z72" i="14"/>
  <c r="AA72" i="14"/>
  <c r="X73" i="14"/>
  <c r="Z73" i="14"/>
  <c r="AA73" i="14"/>
  <c r="X74" i="14"/>
  <c r="Z74" i="14"/>
  <c r="AA74" i="14"/>
  <c r="X75" i="14"/>
  <c r="Z75" i="14"/>
  <c r="AA75" i="14"/>
  <c r="X76" i="14"/>
  <c r="Z76" i="14"/>
  <c r="AA76" i="14"/>
  <c r="X77" i="14"/>
  <c r="Z77" i="14"/>
  <c r="AA77" i="14"/>
  <c r="X78" i="14"/>
  <c r="Z78" i="14"/>
  <c r="AA78" i="14"/>
  <c r="X79" i="14"/>
  <c r="Z79" i="14"/>
  <c r="AA79" i="14"/>
  <c r="X80" i="14"/>
  <c r="Z80" i="14"/>
  <c r="AA80" i="14"/>
  <c r="X81" i="14"/>
  <c r="Z81" i="14"/>
  <c r="AA81" i="14"/>
  <c r="X82" i="14"/>
  <c r="Z82" i="14"/>
  <c r="AA82" i="14"/>
  <c r="X83" i="14"/>
  <c r="Z83" i="14"/>
  <c r="AA83" i="14"/>
  <c r="X84" i="14"/>
  <c r="Z84" i="14"/>
  <c r="AA84" i="14"/>
  <c r="X85" i="14"/>
  <c r="Z85" i="14"/>
  <c r="AA85" i="14"/>
  <c r="X86" i="14"/>
  <c r="Z86" i="14"/>
  <c r="AA86" i="14"/>
  <c r="X87" i="14"/>
  <c r="Z87" i="14"/>
  <c r="AA87" i="14"/>
  <c r="X88" i="14"/>
  <c r="Z88" i="14"/>
  <c r="AA88" i="14"/>
  <c r="X89" i="14"/>
  <c r="Z89" i="14"/>
  <c r="AA89" i="14"/>
  <c r="X90" i="14"/>
  <c r="Z90" i="14"/>
  <c r="AA90" i="14"/>
  <c r="X91" i="14"/>
  <c r="Z91" i="14"/>
  <c r="AA91" i="14"/>
  <c r="X92" i="14"/>
  <c r="Z92" i="14"/>
  <c r="AA92" i="14"/>
  <c r="X93" i="14"/>
  <c r="Z93" i="14"/>
  <c r="AA93" i="14"/>
  <c r="X94" i="14"/>
  <c r="Z94" i="14"/>
  <c r="AA94" i="14"/>
  <c r="X95" i="14"/>
  <c r="Z95" i="14"/>
  <c r="AA95" i="14"/>
  <c r="X96" i="14"/>
  <c r="Z96" i="14"/>
  <c r="AA96" i="14"/>
  <c r="X97" i="14"/>
  <c r="Z97" i="14"/>
  <c r="AA97" i="14"/>
  <c r="X98" i="14"/>
  <c r="Z98" i="14"/>
  <c r="AA98" i="14"/>
  <c r="X99" i="14"/>
  <c r="Z99" i="14"/>
  <c r="AA99" i="14"/>
  <c r="X100" i="14"/>
  <c r="Z100" i="14"/>
  <c r="AA100" i="14"/>
  <c r="X101" i="14"/>
  <c r="Z101" i="14"/>
  <c r="AA101" i="14"/>
  <c r="X102" i="14"/>
  <c r="Z102" i="14"/>
  <c r="AA102" i="14"/>
  <c r="A24" i="17" l="1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C111" i="14"/>
  <c r="K111" i="14"/>
  <c r="A111" i="14"/>
  <c r="AC110" i="14"/>
  <c r="K110" i="14"/>
  <c r="A110" i="14"/>
  <c r="AC109" i="14"/>
  <c r="K109" i="14"/>
  <c r="A109" i="14"/>
  <c r="AC108" i="14"/>
  <c r="K108" i="14"/>
  <c r="A108" i="14"/>
  <c r="AC107" i="14"/>
  <c r="A107" i="14"/>
  <c r="AC106" i="14"/>
  <c r="K106" i="14"/>
  <c r="A106" i="14"/>
  <c r="AC105" i="14"/>
  <c r="K105" i="14"/>
  <c r="A105" i="14"/>
  <c r="AC104" i="14"/>
  <c r="K104" i="14"/>
  <c r="A104" i="14"/>
  <c r="AC103" i="14"/>
  <c r="A103" i="14"/>
  <c r="AC102" i="14"/>
  <c r="K102" i="14"/>
  <c r="A102" i="14"/>
  <c r="AC101" i="14"/>
  <c r="K101" i="14"/>
  <c r="A101" i="14"/>
  <c r="AC100" i="14"/>
  <c r="K100" i="14"/>
  <c r="A100" i="14"/>
  <c r="AC99" i="14"/>
  <c r="K99" i="14"/>
  <c r="A99" i="14"/>
  <c r="AC98" i="14"/>
  <c r="K98" i="14"/>
  <c r="A98" i="14"/>
  <c r="AC97" i="14"/>
  <c r="K97" i="14"/>
  <c r="A97" i="14"/>
  <c r="AC96" i="14"/>
  <c r="K96" i="14"/>
  <c r="A96" i="14"/>
  <c r="AC95" i="14"/>
  <c r="K95" i="14"/>
  <c r="A95" i="14"/>
  <c r="AC94" i="14"/>
  <c r="K94" i="14"/>
  <c r="A94" i="14"/>
  <c r="AC93" i="14"/>
  <c r="K93" i="14"/>
  <c r="A93" i="14"/>
  <c r="AC92" i="14"/>
  <c r="K92" i="14"/>
  <c r="A92" i="14"/>
  <c r="AC91" i="14"/>
  <c r="K91" i="14"/>
  <c r="A91" i="14"/>
  <c r="AC90" i="14"/>
  <c r="K90" i="14"/>
  <c r="A90" i="14"/>
  <c r="AC89" i="14"/>
  <c r="K89" i="14"/>
  <c r="A89" i="14"/>
  <c r="AC88" i="14"/>
  <c r="K88" i="14"/>
  <c r="A88" i="14"/>
  <c r="AC87" i="14"/>
  <c r="K87" i="14"/>
  <c r="A87" i="14"/>
  <c r="AC86" i="14"/>
  <c r="K86" i="14"/>
  <c r="A86" i="14"/>
  <c r="AC85" i="14"/>
  <c r="K85" i="14"/>
  <c r="A85" i="14"/>
  <c r="AC84" i="14"/>
  <c r="K84" i="14"/>
  <c r="A84" i="14"/>
  <c r="AC83" i="14"/>
  <c r="K83" i="14"/>
  <c r="A83" i="14"/>
  <c r="AC82" i="14"/>
  <c r="K82" i="14"/>
  <c r="A82" i="14"/>
  <c r="AC81" i="14"/>
  <c r="K81" i="14"/>
  <c r="A81" i="14"/>
  <c r="AC80" i="14"/>
  <c r="K80" i="14"/>
  <c r="A80" i="14"/>
  <c r="AC79" i="14"/>
  <c r="K79" i="14"/>
  <c r="A79" i="14"/>
  <c r="AC78" i="14"/>
  <c r="K78" i="14"/>
  <c r="A78" i="14"/>
  <c r="AC77" i="14"/>
  <c r="K77" i="14"/>
  <c r="A77" i="14"/>
  <c r="AC76" i="14"/>
  <c r="K76" i="14"/>
  <c r="A76" i="14"/>
  <c r="AC75" i="14"/>
  <c r="K75" i="14"/>
  <c r="A75" i="14"/>
  <c r="AC74" i="14"/>
  <c r="K74" i="14"/>
  <c r="A74" i="14"/>
  <c r="AC73" i="14"/>
  <c r="K73" i="14"/>
  <c r="A73" i="14"/>
  <c r="AC72" i="14"/>
  <c r="K72" i="14"/>
  <c r="A72" i="14"/>
  <c r="AC71" i="14"/>
  <c r="K71" i="14"/>
  <c r="A71" i="14"/>
  <c r="AC70" i="14"/>
  <c r="K70" i="14"/>
  <c r="A70" i="14"/>
  <c r="AC69" i="14"/>
  <c r="K69" i="14"/>
  <c r="A69" i="14"/>
  <c r="AC68" i="14"/>
  <c r="K68" i="14"/>
  <c r="A68" i="14"/>
  <c r="AC67" i="14"/>
  <c r="K67" i="14"/>
  <c r="A67" i="14"/>
  <c r="AC66" i="14"/>
  <c r="K66" i="14"/>
  <c r="A66" i="14"/>
  <c r="AC65" i="14"/>
  <c r="K65" i="14"/>
  <c r="A65" i="14"/>
  <c r="AC64" i="14"/>
  <c r="K64" i="14"/>
  <c r="A64" i="14"/>
  <c r="AC63" i="14"/>
  <c r="K63" i="14"/>
  <c r="A63" i="14"/>
  <c r="AC62" i="14"/>
  <c r="K62" i="14"/>
  <c r="A62" i="14"/>
  <c r="AC61" i="14"/>
  <c r="K61" i="14"/>
  <c r="A61" i="14"/>
  <c r="AC60" i="14"/>
  <c r="K60" i="14"/>
  <c r="A60" i="14"/>
  <c r="AC59" i="14"/>
  <c r="K59" i="14"/>
  <c r="A59" i="14"/>
  <c r="AC58" i="14"/>
  <c r="K58" i="14"/>
  <c r="A58" i="14"/>
  <c r="AC57" i="14"/>
  <c r="K57" i="14"/>
  <c r="A57" i="14"/>
  <c r="AC56" i="14"/>
  <c r="K56" i="14"/>
  <c r="A56" i="14"/>
  <c r="AC55" i="14"/>
  <c r="K55" i="14"/>
  <c r="A55" i="14"/>
  <c r="AC54" i="14"/>
  <c r="K54" i="14"/>
  <c r="A54" i="14"/>
  <c r="AC53" i="14"/>
  <c r="K53" i="14"/>
  <c r="A53" i="14"/>
  <c r="AC52" i="14"/>
  <c r="K52" i="14"/>
  <c r="A52" i="14"/>
  <c r="AC51" i="14"/>
  <c r="K51" i="14"/>
  <c r="A51" i="14"/>
  <c r="AC50" i="14"/>
  <c r="K50" i="14"/>
  <c r="A50" i="14"/>
  <c r="AC49" i="14"/>
  <c r="K49" i="14"/>
  <c r="A49" i="14"/>
  <c r="AC48" i="14"/>
  <c r="K48" i="14"/>
  <c r="A48" i="14"/>
  <c r="AC47" i="14"/>
  <c r="K47" i="14"/>
  <c r="A47" i="14"/>
  <c r="AC46" i="14"/>
  <c r="K46" i="14"/>
  <c r="A46" i="14"/>
  <c r="AC45" i="14"/>
  <c r="K45" i="14"/>
  <c r="A45" i="14"/>
  <c r="AC44" i="14"/>
  <c r="K44" i="14"/>
  <c r="A44" i="14"/>
  <c r="AC43" i="14"/>
  <c r="K43" i="14"/>
  <c r="A43" i="14"/>
  <c r="AC42" i="14"/>
  <c r="K42" i="14"/>
  <c r="A42" i="14"/>
  <c r="AC41" i="14"/>
  <c r="K41" i="14"/>
  <c r="A41" i="14"/>
  <c r="AC40" i="14"/>
  <c r="K40" i="14"/>
  <c r="A40" i="14"/>
  <c r="AC39" i="14"/>
  <c r="K39" i="14"/>
  <c r="A39" i="14"/>
  <c r="AC38" i="14"/>
  <c r="K38" i="14"/>
  <c r="A38" i="14"/>
  <c r="AC37" i="14"/>
  <c r="K37" i="14"/>
  <c r="A37" i="14"/>
  <c r="AC36" i="14"/>
  <c r="K36" i="14"/>
  <c r="A36" i="14"/>
  <c r="AC35" i="14"/>
  <c r="K35" i="14"/>
  <c r="A35" i="14"/>
  <c r="AC34" i="14"/>
  <c r="K34" i="14"/>
  <c r="A34" i="14"/>
  <c r="AC33" i="14"/>
  <c r="K33" i="14"/>
  <c r="A33" i="14"/>
  <c r="AC32" i="14"/>
  <c r="K32" i="14"/>
  <c r="A32" i="14"/>
  <c r="AC31" i="14"/>
  <c r="K31" i="14"/>
  <c r="A31" i="14"/>
  <c r="AC30" i="14"/>
  <c r="K30" i="14"/>
  <c r="A30" i="14"/>
  <c r="AC29" i="14"/>
  <c r="K29" i="14"/>
  <c r="A29" i="14"/>
  <c r="AC28" i="14"/>
  <c r="K28" i="14"/>
  <c r="A28" i="14"/>
  <c r="AC27" i="14"/>
  <c r="K27" i="14"/>
  <c r="A27" i="14"/>
  <c r="AC26" i="14"/>
  <c r="A26" i="14"/>
  <c r="AC25" i="14"/>
  <c r="A25" i="14"/>
  <c r="AC24" i="14"/>
  <c r="K24" i="14"/>
  <c r="A24" i="14"/>
  <c r="AC23" i="14"/>
  <c r="K23" i="14"/>
  <c r="A23" i="14"/>
  <c r="AC22" i="14"/>
  <c r="K22" i="14"/>
  <c r="A22" i="14"/>
  <c r="AC21" i="14"/>
  <c r="K21" i="14"/>
  <c r="A21" i="14"/>
  <c r="AC20" i="14"/>
  <c r="K20" i="14"/>
  <c r="A20" i="14"/>
  <c r="AC19" i="14"/>
  <c r="K19" i="14"/>
  <c r="A19" i="14"/>
  <c r="AC18" i="14"/>
  <c r="K18" i="14"/>
  <c r="A18" i="14"/>
  <c r="AC17" i="14"/>
  <c r="K17" i="14"/>
  <c r="A17" i="14"/>
  <c r="AC16" i="14"/>
  <c r="K16" i="14"/>
  <c r="A16" i="14"/>
  <c r="AC15" i="14"/>
  <c r="K15" i="14"/>
  <c r="A15" i="14"/>
  <c r="AC14" i="14"/>
  <c r="K14" i="14"/>
  <c r="A14" i="14"/>
  <c r="AC13" i="14"/>
  <c r="K13" i="14"/>
  <c r="A13" i="14"/>
  <c r="AC12" i="14"/>
  <c r="K12" i="14"/>
  <c r="A12" i="14"/>
  <c r="AC11" i="14"/>
  <c r="K11" i="14"/>
  <c r="A11" i="14"/>
  <c r="AC10" i="14"/>
  <c r="K10" i="14"/>
  <c r="G10" i="14"/>
  <c r="A10" i="14"/>
  <c r="AC9" i="14"/>
  <c r="K9" i="14"/>
  <c r="A9" i="14"/>
  <c r="G11" i="14" l="1"/>
  <c r="G12" i="14" l="1"/>
  <c r="G13" i="14" l="1"/>
  <c r="G14" i="14" l="1"/>
  <c r="G15" i="14" l="1"/>
  <c r="G16" i="14" l="1"/>
  <c r="G17" i="14" l="1"/>
  <c r="G18" i="14" l="1"/>
  <c r="G19" i="14" l="1"/>
  <c r="G20" i="14" l="1"/>
  <c r="G21" i="14" l="1"/>
  <c r="G22" i="14" l="1"/>
  <c r="G23" i="14" l="1"/>
  <c r="G24" i="14" l="1"/>
  <c r="G25" i="14" l="1"/>
  <c r="G26" i="14" l="1"/>
  <c r="G27" i="14" l="1"/>
  <c r="G28" i="14" l="1"/>
  <c r="G29" i="14" l="1"/>
  <c r="G30" i="14" l="1"/>
  <c r="G31" i="14" l="1"/>
  <c r="G32" i="14" l="1"/>
  <c r="G33" i="14" l="1"/>
  <c r="G34" i="14" l="1"/>
  <c r="G35" i="14" l="1"/>
  <c r="G36" i="14" l="1"/>
  <c r="G37" i="14" l="1"/>
  <c r="G38" i="14" l="1"/>
  <c r="G39" i="14" l="1"/>
  <c r="G40" i="14" l="1"/>
  <c r="G41" i="14" l="1"/>
  <c r="G42" i="14" l="1"/>
  <c r="G43" i="14" l="1"/>
  <c r="G44" i="14" l="1"/>
  <c r="G45" i="14" l="1"/>
  <c r="G46" i="14" l="1"/>
  <c r="G47" i="14" l="1"/>
  <c r="G48" i="14" l="1"/>
  <c r="G49" i="14" l="1"/>
  <c r="G50" i="14" l="1"/>
  <c r="G51" i="14" l="1"/>
  <c r="G52" i="14" l="1"/>
  <c r="G53" i="14" l="1"/>
  <c r="G54" i="14" l="1"/>
  <c r="G55" i="14" l="1"/>
  <c r="G56" i="14" l="1"/>
  <c r="G57" i="14" l="1"/>
  <c r="G58" i="14" l="1"/>
  <c r="G59" i="14" l="1"/>
  <c r="G60" i="14" l="1"/>
  <c r="G61" i="14" l="1"/>
  <c r="G62" i="14" l="1"/>
  <c r="G63" i="14" l="1"/>
  <c r="G64" i="14" l="1"/>
  <c r="G65" i="14" l="1"/>
  <c r="G66" i="14" l="1"/>
  <c r="G67" i="14" l="1"/>
  <c r="G68" i="14" l="1"/>
  <c r="G69" i="14" l="1"/>
  <c r="G70" i="14" l="1"/>
  <c r="G71" i="14" l="1"/>
  <c r="G72" i="14" l="1"/>
  <c r="G73" i="14" l="1"/>
  <c r="G74" i="14" l="1"/>
  <c r="G75" i="14" l="1"/>
  <c r="G76" i="14" l="1"/>
  <c r="G77" i="14" l="1"/>
  <c r="G78" i="14" l="1"/>
  <c r="G79" i="14" l="1"/>
  <c r="G80" i="14" l="1"/>
  <c r="G81" i="14" l="1"/>
  <c r="G82" i="14" l="1"/>
  <c r="G83" i="14" l="1"/>
  <c r="G84" i="14" l="1"/>
  <c r="G85" i="14" l="1"/>
  <c r="G86" i="14" l="1"/>
  <c r="G87" i="14" l="1"/>
  <c r="G88" i="14" l="1"/>
  <c r="G89" i="14" l="1"/>
  <c r="G90" i="14" l="1"/>
  <c r="G91" i="14" l="1"/>
  <c r="G92" i="14" l="1"/>
  <c r="G93" i="14" l="1"/>
  <c r="G94" i="14" l="1"/>
  <c r="G95" i="14" l="1"/>
  <c r="G96" i="14" l="1"/>
  <c r="G97" i="14" l="1"/>
  <c r="G98" i="14" l="1"/>
  <c r="G99" i="14" l="1"/>
  <c r="G100" i="14" l="1"/>
  <c r="G101" i="14" l="1"/>
  <c r="G102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渡部 義徳</author>
  </authors>
  <commentList>
    <comment ref="G8" authorId="0" shapeId="0" xr:uid="{53A599C5-D28D-480E-BD4D-A31BE830E9A7}">
      <text>
        <r>
          <rPr>
            <b/>
            <sz val="9"/>
            <color indexed="81"/>
            <rFont val="MS P ゴシック"/>
            <family val="3"/>
            <charset val="128"/>
          </rPr>
          <t>渡部 義徳:</t>
        </r>
        <r>
          <rPr>
            <sz val="9"/>
            <color indexed="81"/>
            <rFont val="MS P ゴシック"/>
            <family val="3"/>
            <charset val="128"/>
          </rPr>
          <t xml:space="preserve">
csvファイルの項目位置
</t>
        </r>
      </text>
    </comment>
  </commentList>
</comments>
</file>

<file path=xl/sharedStrings.xml><?xml version="1.0" encoding="utf-8"?>
<sst xmlns="http://schemas.openxmlformats.org/spreadsheetml/2006/main" count="2832" uniqueCount="932">
  <si>
    <t>システム名</t>
  </si>
  <si>
    <t>スキーマ名</t>
    <rPh sb="4" eb="5">
      <t>メイ</t>
    </rPh>
    <phoneticPr fontId="4"/>
  </si>
  <si>
    <t>業務</t>
    <rPh sb="0" eb="2">
      <t>ギョウム</t>
    </rPh>
    <phoneticPr fontId="3"/>
  </si>
  <si>
    <t>インポートファイル名</t>
    <rPh sb="9" eb="10">
      <t>メイ</t>
    </rPh>
    <phoneticPr fontId="3"/>
  </si>
  <si>
    <t>作成者</t>
  </si>
  <si>
    <t>作成日</t>
  </si>
  <si>
    <t>渡部</t>
  </si>
  <si>
    <t>物理テーブル名</t>
    <rPh sb="0" eb="2">
      <t>ブツリ</t>
    </rPh>
    <phoneticPr fontId="4"/>
  </si>
  <si>
    <t>論理テーブル名</t>
    <rPh sb="0" eb="2">
      <t>ロンリ</t>
    </rPh>
    <rPh sb="6" eb="7">
      <t>ナ</t>
    </rPh>
    <phoneticPr fontId="4"/>
  </si>
  <si>
    <t>更新者</t>
    <phoneticPr fontId="4"/>
  </si>
  <si>
    <t>更新日</t>
    <phoneticPr fontId="4"/>
  </si>
  <si>
    <t>VKSHUTA</t>
  </si>
  <si>
    <t>集配票マスター（集配手当用）</t>
  </si>
  <si>
    <t>渡部</t>
    <phoneticPr fontId="3"/>
  </si>
  <si>
    <t>DD名</t>
    <rPh sb="2" eb="3">
      <t>メイ</t>
    </rPh>
    <phoneticPr fontId="4"/>
  </si>
  <si>
    <t>データセット名</t>
    <rPh sb="6" eb="7">
      <t>メイ</t>
    </rPh>
    <phoneticPr fontId="4"/>
  </si>
  <si>
    <t>INCLUDE名</t>
    <rPh sb="7" eb="8">
      <t>メイ</t>
    </rPh>
    <phoneticPr fontId="4"/>
  </si>
  <si>
    <t>移行用</t>
    <rPh sb="0" eb="2">
      <t>イコウ</t>
    </rPh>
    <rPh sb="2" eb="3">
      <t>ヨウ</t>
    </rPh>
    <phoneticPr fontId="4"/>
  </si>
  <si>
    <t>Char</t>
    <phoneticPr fontId="4"/>
  </si>
  <si>
    <t>VKKO.SHUHAIHT.DTMASTER</t>
  </si>
  <si>
    <t>SHUHAIHZ</t>
  </si>
  <si>
    <t>変換前</t>
    <rPh sb="0" eb="2">
      <t>ヘンカン</t>
    </rPh>
    <rPh sb="2" eb="3">
      <t>マエ</t>
    </rPh>
    <phoneticPr fontId="3"/>
  </si>
  <si>
    <t>POSITION</t>
    <phoneticPr fontId="4"/>
  </si>
  <si>
    <t>Nchar</t>
    <phoneticPr fontId="4"/>
  </si>
  <si>
    <t>Decimal</t>
    <phoneticPr fontId="4"/>
  </si>
  <si>
    <t>No.</t>
  </si>
  <si>
    <t>物理名</t>
    <rPh sb="0" eb="2">
      <t>ブツリ</t>
    </rPh>
    <rPh sb="2" eb="3">
      <t>ナ</t>
    </rPh>
    <phoneticPr fontId="4"/>
  </si>
  <si>
    <t>論理名</t>
    <rPh sb="0" eb="2">
      <t>ロンリ</t>
    </rPh>
    <rPh sb="2" eb="3">
      <t>ナ</t>
    </rPh>
    <phoneticPr fontId="4"/>
  </si>
  <si>
    <t>データ型</t>
    <rPh sb="3" eb="4">
      <t>カタ</t>
    </rPh>
    <phoneticPr fontId="4"/>
  </si>
  <si>
    <t>桁数</t>
    <rPh sb="0" eb="1">
      <t>ケタ</t>
    </rPh>
    <rPh sb="1" eb="2">
      <t>スウ</t>
    </rPh>
    <phoneticPr fontId="4"/>
  </si>
  <si>
    <t>小数</t>
    <rPh sb="0" eb="2">
      <t>ショウスウ</t>
    </rPh>
    <phoneticPr fontId="4"/>
  </si>
  <si>
    <t>PS</t>
    <phoneticPr fontId="4"/>
  </si>
  <si>
    <t>UK</t>
    <phoneticPr fontId="4"/>
  </si>
  <si>
    <t>FK</t>
    <phoneticPr fontId="4"/>
  </si>
  <si>
    <t>NULL</t>
    <phoneticPr fontId="4"/>
  </si>
  <si>
    <t>初期値</t>
    <rPh sb="0" eb="3">
      <t>ショキチ</t>
    </rPh>
    <phoneticPr fontId="4"/>
  </si>
  <si>
    <t xml:space="preserve"> 備　　　　　　　　　考</t>
    <phoneticPr fontId="4"/>
  </si>
  <si>
    <t>データ型</t>
    <rPh sb="3" eb="4">
      <t>ガタ</t>
    </rPh>
    <phoneticPr fontId="3"/>
  </si>
  <si>
    <t>桁数</t>
    <rPh sb="0" eb="2">
      <t>ケタスウ</t>
    </rPh>
    <phoneticPr fontId="3"/>
  </si>
  <si>
    <t>少数</t>
    <rPh sb="0" eb="2">
      <t>ショウスウ</t>
    </rPh>
    <phoneticPr fontId="3"/>
  </si>
  <si>
    <t>旧物理テーブル名</t>
    <rPh sb="0" eb="1">
      <t>キュウ</t>
    </rPh>
    <rPh sb="1" eb="3">
      <t>ブツリ</t>
    </rPh>
    <rPh sb="7" eb="8">
      <t>メイ</t>
    </rPh>
    <phoneticPr fontId="4"/>
  </si>
  <si>
    <t>旧物理名</t>
    <rPh sb="0" eb="1">
      <t>キュウ</t>
    </rPh>
    <rPh sb="1" eb="3">
      <t>ブツリ</t>
    </rPh>
    <rPh sb="3" eb="4">
      <t>メイ</t>
    </rPh>
    <phoneticPr fontId="4"/>
  </si>
  <si>
    <t>旧論理名</t>
    <rPh sb="1" eb="3">
      <t>ロンリ</t>
    </rPh>
    <rPh sb="3" eb="4">
      <t>ナ</t>
    </rPh>
    <phoneticPr fontId="4"/>
  </si>
  <si>
    <t>旧属性</t>
    <rPh sb="0" eb="1">
      <t>キュウ</t>
    </rPh>
    <rPh sb="1" eb="3">
      <t>ゾクセイ</t>
    </rPh>
    <phoneticPr fontId="4"/>
  </si>
  <si>
    <t>旧桁数</t>
    <rPh sb="0" eb="1">
      <t>キュウ</t>
    </rPh>
    <rPh sb="1" eb="2">
      <t>ケタ</t>
    </rPh>
    <rPh sb="2" eb="3">
      <t>スウ</t>
    </rPh>
    <phoneticPr fontId="4"/>
  </si>
  <si>
    <t>旧小数</t>
    <rPh sb="0" eb="1">
      <t>キュウ</t>
    </rPh>
    <rPh sb="1" eb="3">
      <t>ショウスウ</t>
    </rPh>
    <phoneticPr fontId="4"/>
  </si>
  <si>
    <t>固定項目識別</t>
    <rPh sb="0" eb="2">
      <t>コテイ</t>
    </rPh>
    <rPh sb="2" eb="4">
      <t>コウモク</t>
    </rPh>
    <rPh sb="4" eb="6">
      <t>シキベツ</t>
    </rPh>
    <phoneticPr fontId="3"/>
  </si>
  <si>
    <t>重複チェック</t>
    <rPh sb="0" eb="2">
      <t>ジュウフク</t>
    </rPh>
    <phoneticPr fontId="3"/>
  </si>
  <si>
    <t>ID</t>
    <phoneticPr fontId="3"/>
  </si>
  <si>
    <t>サロゲートキー</t>
    <phoneticPr fontId="3"/>
  </si>
  <si>
    <t>DECIMAL</t>
    <phoneticPr fontId="3"/>
  </si>
  <si>
    <t>IDは自動採番</t>
    <rPh sb="2" eb="4">
      <t>ジドウ</t>
    </rPh>
    <rPh sb="4" eb="6">
      <t>サイバン</t>
    </rPh>
    <phoneticPr fontId="3"/>
  </si>
  <si>
    <t>固定項目</t>
    <rPh sb="0" eb="2">
      <t>コテイ</t>
    </rPh>
    <rPh sb="2" eb="4">
      <t>コウモク</t>
    </rPh>
    <phoneticPr fontId="3"/>
  </si>
  <si>
    <t>TMJSSKNO</t>
  </si>
  <si>
    <t>集配票ＮＯ</t>
    <phoneticPr fontId="3"/>
  </si>
  <si>
    <t>NCHAR</t>
  </si>
  <si>
    <t>KEY</t>
  </si>
  <si>
    <t>C</t>
  </si>
  <si>
    <t>TMJSKYTN</t>
  </si>
  <si>
    <t>稼働店所コード</t>
    <phoneticPr fontId="3"/>
  </si>
  <si>
    <t>TMJSSYHI</t>
  </si>
  <si>
    <t>集荷、配達区分</t>
    <phoneticPr fontId="3"/>
  </si>
  <si>
    <t>KEY 1:集荷 2:配達</t>
  </si>
  <si>
    <t>TMJSDSNO</t>
  </si>
  <si>
    <t>代表集配票ＮＯ</t>
    <phoneticPr fontId="3"/>
  </si>
  <si>
    <t>TMJSAAID</t>
  </si>
  <si>
    <t>データＩＤ</t>
    <phoneticPr fontId="3"/>
  </si>
  <si>
    <t>TMJSKYMD</t>
  </si>
  <si>
    <t>稼働年月日</t>
    <phoneticPr fontId="3"/>
  </si>
  <si>
    <t>YYYYMMDD</t>
  </si>
  <si>
    <t>TMJSSGKB</t>
  </si>
  <si>
    <t>作業区分</t>
    <phoneticPr fontId="3"/>
  </si>
  <si>
    <t>TMJSSHBN</t>
  </si>
  <si>
    <t>車号・社番</t>
    <phoneticPr fontId="3"/>
  </si>
  <si>
    <t>TMJSOWKB</t>
  </si>
  <si>
    <t>ｏ・ｗ区分</t>
    <phoneticPr fontId="3"/>
  </si>
  <si>
    <t>TMJSJMIA</t>
  </si>
  <si>
    <t>乗務員（Ａ）</t>
    <phoneticPr fontId="3"/>
  </si>
  <si>
    <t>TMJSJMIB</t>
  </si>
  <si>
    <t>乗務員（Ｂ）</t>
    <phoneticPr fontId="3"/>
  </si>
  <si>
    <t>TMJSJMTN</t>
  </si>
  <si>
    <t>乗務員所属店コード</t>
    <phoneticPr fontId="3"/>
  </si>
  <si>
    <t>ﾀﾞﾐｰの時稼働店</t>
  </si>
  <si>
    <t>TMJSSHKM</t>
  </si>
  <si>
    <t>出発時指示粁</t>
    <phoneticPr fontId="3"/>
  </si>
  <si>
    <t>DECIMAL</t>
  </si>
  <si>
    <t>TMJSKCKM</t>
  </si>
  <si>
    <t>帰着時指示粁</t>
    <phoneticPr fontId="3"/>
  </si>
  <si>
    <t>TMJSSKOM</t>
  </si>
  <si>
    <t>走行粁</t>
    <phoneticPr fontId="3"/>
  </si>
  <si>
    <t>TMJSUNIC</t>
  </si>
  <si>
    <t>ユニック使用区分</t>
    <phoneticPr fontId="3"/>
  </si>
  <si>
    <t>TMJSTEAT</t>
  </si>
  <si>
    <t>手当該当区分</t>
    <phoneticPr fontId="3"/>
  </si>
  <si>
    <t>TMJSSPTM</t>
  </si>
  <si>
    <t>出発時間</t>
    <phoneticPr fontId="3"/>
  </si>
  <si>
    <t>HHMM</t>
  </si>
  <si>
    <t>N</t>
  </si>
  <si>
    <t>TMJSCURC</t>
  </si>
  <si>
    <t>コース</t>
    <phoneticPr fontId="3"/>
  </si>
  <si>
    <t>TMJSKICH</t>
  </si>
  <si>
    <t>到着時間</t>
    <phoneticPr fontId="3"/>
  </si>
  <si>
    <t>TMJSNKI1</t>
  </si>
  <si>
    <t>一車計　集配軒数</t>
    <phoneticPr fontId="3"/>
  </si>
  <si>
    <t>TMJSMAI1</t>
  </si>
  <si>
    <t>一車計　枚数</t>
    <phoneticPr fontId="3"/>
  </si>
  <si>
    <t>TMJSKOS1</t>
  </si>
  <si>
    <t>一車計　個数</t>
    <phoneticPr fontId="3"/>
  </si>
  <si>
    <t>TMJSJUR1</t>
  </si>
  <si>
    <t>一車計　重量</t>
    <phoneticPr fontId="3"/>
  </si>
  <si>
    <t>TMJSUNR1</t>
  </si>
  <si>
    <t>一車計　運賃</t>
    <phoneticPr fontId="3"/>
  </si>
  <si>
    <t>TMJSRYK1</t>
  </si>
  <si>
    <t>一車計　料金</t>
    <phoneticPr fontId="3"/>
  </si>
  <si>
    <t>TMJSNKI2</t>
  </si>
  <si>
    <t>荷主　集配軒数</t>
    <phoneticPr fontId="3"/>
  </si>
  <si>
    <t>TMJSMAI2</t>
  </si>
  <si>
    <t>荷主　枚数</t>
    <phoneticPr fontId="3"/>
  </si>
  <si>
    <t>TMJSKOS2</t>
  </si>
  <si>
    <t>荷主　個数</t>
    <phoneticPr fontId="3"/>
  </si>
  <si>
    <t>TMJSJUR2</t>
  </si>
  <si>
    <t>荷主　重量</t>
    <phoneticPr fontId="3"/>
  </si>
  <si>
    <t>TMJSUNR2</t>
  </si>
  <si>
    <t>荷主　運賃</t>
    <phoneticPr fontId="3"/>
  </si>
  <si>
    <t>TMJSRYK2</t>
  </si>
  <si>
    <t>荷主　料金</t>
    <phoneticPr fontId="3"/>
  </si>
  <si>
    <t>TMJSNKI3</t>
  </si>
  <si>
    <t>他社　集配軒数</t>
    <phoneticPr fontId="3"/>
  </si>
  <si>
    <t>TMJSMAI3</t>
  </si>
  <si>
    <t>他社　枚数</t>
    <phoneticPr fontId="3"/>
  </si>
  <si>
    <t>TMJSKOS3</t>
  </si>
  <si>
    <t>他社　個数</t>
    <phoneticPr fontId="3"/>
  </si>
  <si>
    <t>TMJSJUR3</t>
  </si>
  <si>
    <t>他社　重量</t>
    <phoneticPr fontId="3"/>
  </si>
  <si>
    <t>TMJSUNR3</t>
  </si>
  <si>
    <t>他社　運賃</t>
    <phoneticPr fontId="3"/>
  </si>
  <si>
    <t>TMJSRYK3</t>
  </si>
  <si>
    <t>他社　料金</t>
    <phoneticPr fontId="3"/>
  </si>
  <si>
    <t>TMJSNKI4</t>
  </si>
  <si>
    <t>現収　軒数</t>
    <phoneticPr fontId="3"/>
  </si>
  <si>
    <t>TMJSMAI4</t>
  </si>
  <si>
    <t>現収　枚数</t>
    <phoneticPr fontId="3"/>
  </si>
  <si>
    <t>TMJSKOS4</t>
  </si>
  <si>
    <t>現収　個数</t>
    <phoneticPr fontId="3"/>
  </si>
  <si>
    <t>TMJSJUR4</t>
  </si>
  <si>
    <t>現収　重量</t>
    <phoneticPr fontId="3"/>
  </si>
  <si>
    <t>TMJSNUC4</t>
  </si>
  <si>
    <t>現収　運賃</t>
    <phoneticPr fontId="3"/>
  </si>
  <si>
    <t>TMJSRYK4</t>
  </si>
  <si>
    <t>現収　料金</t>
    <phoneticPr fontId="3"/>
  </si>
  <si>
    <t>TMJSMAI5</t>
  </si>
  <si>
    <t>元払　枚数</t>
    <phoneticPr fontId="3"/>
  </si>
  <si>
    <t>TMJSKOS5</t>
  </si>
  <si>
    <t>元払　個数</t>
    <phoneticPr fontId="3"/>
  </si>
  <si>
    <t>TMJSJUR5</t>
  </si>
  <si>
    <t>元払　重量</t>
    <phoneticPr fontId="3"/>
  </si>
  <si>
    <t>TMJSUNC5</t>
  </si>
  <si>
    <t>元払　運賃</t>
    <phoneticPr fontId="3"/>
  </si>
  <si>
    <t>TMJSRYO5</t>
  </si>
  <si>
    <t>元払　料金</t>
    <phoneticPr fontId="3"/>
  </si>
  <si>
    <t>TMJSMAI6</t>
  </si>
  <si>
    <t>着払　枚数</t>
    <phoneticPr fontId="3"/>
  </si>
  <si>
    <t>TMJSKSU6</t>
  </si>
  <si>
    <t>着払　個数</t>
    <phoneticPr fontId="3"/>
  </si>
  <si>
    <t>TMJSJUR6</t>
  </si>
  <si>
    <t>着払　重量</t>
    <phoneticPr fontId="3"/>
  </si>
  <si>
    <t>TMJSUNC6</t>
  </si>
  <si>
    <t>着払　運賃</t>
    <phoneticPr fontId="3"/>
  </si>
  <si>
    <t>TMJSRYO6</t>
  </si>
  <si>
    <t>着払　料金</t>
    <phoneticPr fontId="3"/>
  </si>
  <si>
    <t>TMJSMAI7</t>
  </si>
  <si>
    <t>無料地区　枚数</t>
    <phoneticPr fontId="3"/>
  </si>
  <si>
    <t>TMJSKSU7</t>
  </si>
  <si>
    <t>無料地区　個数</t>
    <phoneticPr fontId="3"/>
  </si>
  <si>
    <t>TMJSJUR7</t>
  </si>
  <si>
    <t>無料地区　重量</t>
    <phoneticPr fontId="3"/>
  </si>
  <si>
    <t>TMJSUNC7</t>
  </si>
  <si>
    <t>無料地区　運賃＋料金</t>
    <phoneticPr fontId="3"/>
  </si>
  <si>
    <t>TMJSYOS7</t>
  </si>
  <si>
    <t>無料地区　傭車料</t>
    <phoneticPr fontId="3"/>
  </si>
  <si>
    <t>TMJSMAI8</t>
  </si>
  <si>
    <t>圏内地区　枚数</t>
    <phoneticPr fontId="3"/>
  </si>
  <si>
    <t>TMJSKSU8</t>
  </si>
  <si>
    <t>圏内地区　個数</t>
    <phoneticPr fontId="3"/>
  </si>
  <si>
    <t>TMJSJUR8</t>
  </si>
  <si>
    <t>圏内地区　重量</t>
    <phoneticPr fontId="3"/>
  </si>
  <si>
    <t>TMJSUNC8</t>
  </si>
  <si>
    <t>圏内地区　運賃＋料金</t>
    <phoneticPr fontId="3"/>
  </si>
  <si>
    <t>TMJSYOS8</t>
  </si>
  <si>
    <t>圏内地区　傭車料</t>
    <phoneticPr fontId="3"/>
  </si>
  <si>
    <t>TMJSMAI9</t>
  </si>
  <si>
    <t>圏外地区　枚数</t>
    <phoneticPr fontId="3"/>
  </si>
  <si>
    <t>TMJSKSU9</t>
  </si>
  <si>
    <t>圏外地区　個数</t>
    <phoneticPr fontId="3"/>
  </si>
  <si>
    <t>TMJSJUR9</t>
  </si>
  <si>
    <t>圏外地区　重量</t>
    <phoneticPr fontId="3"/>
  </si>
  <si>
    <t>TMJSUNC9</t>
  </si>
  <si>
    <t>圏外地区　運賃＋料金</t>
    <phoneticPr fontId="3"/>
  </si>
  <si>
    <t>TMJSYOS9</t>
  </si>
  <si>
    <t>圏外地区　傭車料</t>
    <phoneticPr fontId="3"/>
  </si>
  <si>
    <t>TMJSYOSH</t>
  </si>
  <si>
    <t>傭車会社コート゛</t>
    <phoneticPr fontId="3"/>
  </si>
  <si>
    <t>TMJSHYTN</t>
  </si>
  <si>
    <t>傭車標屯</t>
    <phoneticPr fontId="3"/>
  </si>
  <si>
    <t>TMJSITAK</t>
  </si>
  <si>
    <t>傭車形態</t>
    <phoneticPr fontId="3"/>
  </si>
  <si>
    <t>TMJSITRY</t>
  </si>
  <si>
    <t>傭車料</t>
    <phoneticPr fontId="3"/>
  </si>
  <si>
    <t>TMJSYSTK</t>
  </si>
  <si>
    <t>単価</t>
    <phoneticPr fontId="3"/>
  </si>
  <si>
    <t>TMJSKTKB</t>
  </si>
  <si>
    <t>強制・訂正区分</t>
    <phoneticPr fontId="3"/>
  </si>
  <si>
    <t>TMJSMAKB</t>
  </si>
  <si>
    <t>追加　枚数符合＋，－</t>
    <phoneticPr fontId="3"/>
  </si>
  <si>
    <t>TMJSMASU</t>
  </si>
  <si>
    <t>追加　枚数</t>
    <phoneticPr fontId="3"/>
  </si>
  <si>
    <t>TMJSKOKB</t>
  </si>
  <si>
    <t>追加　個数符合＋，－</t>
    <phoneticPr fontId="3"/>
  </si>
  <si>
    <t>TMJSKOSU</t>
  </si>
  <si>
    <t>追加　個数</t>
    <phoneticPr fontId="3"/>
  </si>
  <si>
    <t>TMJSGRKB</t>
  </si>
  <si>
    <t>追加　重量符合＋，－</t>
    <phoneticPr fontId="3"/>
  </si>
  <si>
    <t>TMJSGRYO</t>
  </si>
  <si>
    <t>追加　重量</t>
    <phoneticPr fontId="3"/>
  </si>
  <si>
    <t>TMJSSHKB</t>
  </si>
  <si>
    <t>自社追加　集配軒数符合＋，－</t>
    <phoneticPr fontId="3"/>
  </si>
  <si>
    <t>TMJSSHMA</t>
  </si>
  <si>
    <t>自社追加　集配軒数</t>
    <phoneticPr fontId="3"/>
  </si>
  <si>
    <t>TMJSGNKB</t>
  </si>
  <si>
    <t>自社追加　現収軒数符合＋，－</t>
    <phoneticPr fontId="3"/>
  </si>
  <si>
    <t>TMJSGNMA</t>
  </si>
  <si>
    <t>自社追加　現収軒数</t>
    <phoneticPr fontId="3"/>
  </si>
  <si>
    <t>TMJSZGKB</t>
  </si>
  <si>
    <t>自社追加　重量符合＋，－</t>
    <phoneticPr fontId="3"/>
  </si>
  <si>
    <t>TMJSZGKG</t>
  </si>
  <si>
    <t>自社追加　重量</t>
    <phoneticPr fontId="3"/>
  </si>
  <si>
    <t>TMJSPLNO</t>
  </si>
  <si>
    <t>鑑入力枚数</t>
    <phoneticPr fontId="3"/>
  </si>
  <si>
    <t>TMJSPLKB</t>
  </si>
  <si>
    <t>事業区分</t>
    <phoneticPr fontId="3"/>
  </si>
  <si>
    <t>TMJSSIYO</t>
  </si>
  <si>
    <t>傭車使用区分</t>
    <phoneticPr fontId="3"/>
  </si>
  <si>
    <t>TMJSTENO</t>
  </si>
  <si>
    <t>訂正明細書ＮＯ</t>
    <phoneticPr fontId="3"/>
  </si>
  <si>
    <t>TMJSTTDD</t>
  </si>
  <si>
    <t>登録・訂正年月日</t>
    <phoneticPr fontId="3"/>
  </si>
  <si>
    <t>TMJSRYMD</t>
  </si>
  <si>
    <t>データ登録日</t>
    <phoneticPr fontId="3"/>
  </si>
  <si>
    <t>SYSCRDTS</t>
  </si>
  <si>
    <t>作成日時</t>
    <rPh sb="0" eb="2">
      <t>サクセイ</t>
    </rPh>
    <rPh sb="2" eb="4">
      <t>ニチジ</t>
    </rPh>
    <phoneticPr fontId="3"/>
  </si>
  <si>
    <t>TIMESTAMP</t>
    <phoneticPr fontId="3"/>
  </si>
  <si>
    <t>CURRENT_TIMESTAMP</t>
    <phoneticPr fontId="3"/>
  </si>
  <si>
    <t>レコードを生成した日時</t>
    <rPh sb="4" eb="6">
      <t>セイセイ</t>
    </rPh>
    <rPh sb="8" eb="10">
      <t>ニチジ</t>
    </rPh>
    <phoneticPr fontId="3"/>
  </si>
  <si>
    <t>SYSCRTID</t>
  </si>
  <si>
    <t>作成端末</t>
    <rPh sb="0" eb="2">
      <t>サクセイ</t>
    </rPh>
    <rPh sb="2" eb="4">
      <t>タンマツ</t>
    </rPh>
    <phoneticPr fontId="3"/>
  </si>
  <si>
    <t>NCHAR</t>
    <phoneticPr fontId="3"/>
  </si>
  <si>
    <t>レコードを生成した端末コード</t>
    <rPh sb="5" eb="7">
      <t>セイセイ</t>
    </rPh>
    <rPh sb="9" eb="11">
      <t>タンマツ</t>
    </rPh>
    <phoneticPr fontId="3"/>
  </si>
  <si>
    <t>SYSCRJCD</t>
  </si>
  <si>
    <t>作成ユーザー</t>
    <rPh sb="0" eb="2">
      <t>サクセイ</t>
    </rPh>
    <phoneticPr fontId="3"/>
  </si>
  <si>
    <t>レコードを生成した従業員コード</t>
    <rPh sb="3" eb="5">
      <t>サクセイ</t>
    </rPh>
    <rPh sb="5" eb="7">
      <t>セイセイ</t>
    </rPh>
    <rPh sb="9" eb="12">
      <t>ジュウギョウイン</t>
    </rPh>
    <phoneticPr fontId="3"/>
  </si>
  <si>
    <t>SYSCRPID</t>
  </si>
  <si>
    <t>作成処理ID</t>
    <rPh sb="0" eb="2">
      <t>サクセイ</t>
    </rPh>
    <rPh sb="2" eb="4">
      <t>ショリ</t>
    </rPh>
    <phoneticPr fontId="3"/>
  </si>
  <si>
    <t>レコードを生成した処理ID</t>
    <rPh sb="5" eb="7">
      <t>セイセイ</t>
    </rPh>
    <rPh sb="9" eb="11">
      <t>ショリ</t>
    </rPh>
    <phoneticPr fontId="3"/>
  </si>
  <si>
    <t>SYSUPDTS</t>
  </si>
  <si>
    <t>更新日時</t>
    <rPh sb="0" eb="2">
      <t>コウシン</t>
    </rPh>
    <rPh sb="2" eb="4">
      <t>ニチジ</t>
    </rPh>
    <phoneticPr fontId="3"/>
  </si>
  <si>
    <t>レコードを更新した日時</t>
    <rPh sb="4" eb="6">
      <t>コウシン</t>
    </rPh>
    <rPh sb="8" eb="10">
      <t>ニチジ</t>
    </rPh>
    <phoneticPr fontId="3"/>
  </si>
  <si>
    <t>SYSUPTID</t>
  </si>
  <si>
    <t>更新端末</t>
    <rPh sb="0" eb="2">
      <t>コウシン</t>
    </rPh>
    <rPh sb="2" eb="4">
      <t>タンマツ</t>
    </rPh>
    <phoneticPr fontId="3"/>
  </si>
  <si>
    <t>レコードを更新した端末コード</t>
    <rPh sb="4" eb="6">
      <t>コウシン</t>
    </rPh>
    <rPh sb="8" eb="10">
      <t>タンマツ</t>
    </rPh>
    <phoneticPr fontId="3"/>
  </si>
  <si>
    <t>SYSUPJCD</t>
  </si>
  <si>
    <t>更新ユーザー</t>
    <rPh sb="0" eb="2">
      <t>コウシン</t>
    </rPh>
    <phoneticPr fontId="3"/>
  </si>
  <si>
    <t>レコードを更新した従業員コード</t>
    <rPh sb="4" eb="6">
      <t>コウシン</t>
    </rPh>
    <rPh sb="8" eb="11">
      <t>ジュウギョウイン</t>
    </rPh>
    <phoneticPr fontId="3"/>
  </si>
  <si>
    <t>SYSUPPID</t>
  </si>
  <si>
    <t>更新処理ID</t>
    <rPh sb="0" eb="2">
      <t>コウシン</t>
    </rPh>
    <rPh sb="2" eb="4">
      <t>ショリ</t>
    </rPh>
    <phoneticPr fontId="3"/>
  </si>
  <si>
    <t>レコードを更新した処理ID</t>
    <rPh sb="4" eb="6">
      <t>コウシン</t>
    </rPh>
    <rPh sb="9" eb="11">
      <t>ショリ</t>
    </rPh>
    <phoneticPr fontId="3"/>
  </si>
  <si>
    <t>VERSION</t>
    <phoneticPr fontId="3"/>
  </si>
  <si>
    <t>Lockバージョン</t>
    <phoneticPr fontId="3"/>
  </si>
  <si>
    <t>楽観的排他制御を行う場合に使用</t>
    <rPh sb="0" eb="6">
      <t>ラッカンテキハイタセイギョ</t>
    </rPh>
    <rPh sb="7" eb="8">
      <t>オコナ</t>
    </rPh>
    <rPh sb="9" eb="11">
      <t>バアイ</t>
    </rPh>
    <rPh sb="12" eb="14">
      <t>シヨウ</t>
    </rPh>
    <phoneticPr fontId="3"/>
  </si>
  <si>
    <t>外部キー定義</t>
  </si>
  <si>
    <t>制約名</t>
    <rPh sb="0" eb="2">
      <t>セイヤク</t>
    </rPh>
    <rPh sb="2" eb="3">
      <t>ナ</t>
    </rPh>
    <phoneticPr fontId="4"/>
  </si>
  <si>
    <t>対象フィールド</t>
    <rPh sb="0" eb="2">
      <t>タイショウ</t>
    </rPh>
    <phoneticPr fontId="4"/>
  </si>
  <si>
    <t>参照フィールド名</t>
    <rPh sb="0" eb="2">
      <t>サンショウ</t>
    </rPh>
    <rPh sb="7" eb="8">
      <t>メイ</t>
    </rPh>
    <phoneticPr fontId="4"/>
  </si>
  <si>
    <t>テーブル説明</t>
    <rPh sb="4" eb="6">
      <t>セツメイ</t>
    </rPh>
    <phoneticPr fontId="3"/>
  </si>
  <si>
    <t>日本語名</t>
  </si>
  <si>
    <t>24/03/18</t>
  </si>
  <si>
    <t>レコード長</t>
  </si>
  <si>
    <t>レコード編成</t>
  </si>
  <si>
    <t>更新サイクル</t>
  </si>
  <si>
    <t>説明文（０１）</t>
  </si>
  <si>
    <t>VKSHUTA : VKKO.SHUHAIHT.DTMASTER</t>
  </si>
  <si>
    <t>No</t>
    <phoneticPr fontId="4"/>
  </si>
  <si>
    <t>集配票ＮＯ</t>
  </si>
  <si>
    <t>キー店所コード</t>
  </si>
  <si>
    <t>集荷、配達区分</t>
  </si>
  <si>
    <t>代表集配票ＮＯ</t>
  </si>
  <si>
    <t>データＩＤ</t>
  </si>
  <si>
    <t>稼働年月日</t>
  </si>
  <si>
    <t>作業区分</t>
  </si>
  <si>
    <t>車号・社番</t>
  </si>
  <si>
    <t>ｏ・ｗ区分</t>
  </si>
  <si>
    <t>乗務員（Ａ）</t>
  </si>
  <si>
    <t>乗務員（Ｂ）</t>
  </si>
  <si>
    <t>乗務員所属店コード</t>
  </si>
  <si>
    <t>出発時粁</t>
  </si>
  <si>
    <t>帰着時粁</t>
  </si>
  <si>
    <t>走行粁</t>
  </si>
  <si>
    <t>ユニック使用区分</t>
  </si>
  <si>
    <t>手当該当区分</t>
  </si>
  <si>
    <t>出発時間</t>
  </si>
  <si>
    <t>コース</t>
  </si>
  <si>
    <t>到着時間</t>
  </si>
  <si>
    <t>個数</t>
  </si>
  <si>
    <t>重量</t>
  </si>
  <si>
    <t>運賃</t>
  </si>
  <si>
    <t>傭車会社コート゛</t>
  </si>
  <si>
    <t>訂正明細書ＮＯ</t>
  </si>
  <si>
    <t>登録・訂正年月日</t>
  </si>
  <si>
    <t>VGJSSKNO</t>
  </si>
  <si>
    <t>VGJSSYHI</t>
  </si>
  <si>
    <t>VGJSDSNO</t>
  </si>
  <si>
    <t>VGJSAAID</t>
  </si>
  <si>
    <t>VGJSKDTN</t>
  </si>
  <si>
    <t>VGJSKYMD</t>
  </si>
  <si>
    <t>VGJSSGKB</t>
  </si>
  <si>
    <t>VGJSSHBN</t>
  </si>
  <si>
    <t>VGJSOWKB</t>
  </si>
  <si>
    <t>VGJSJMIA</t>
  </si>
  <si>
    <t>VGJSJMTN</t>
  </si>
  <si>
    <t>VGJSSHKM</t>
  </si>
  <si>
    <t>VGJSKCKM</t>
  </si>
  <si>
    <t>VGJSSKOM</t>
  </si>
  <si>
    <t>VGJSUNIC</t>
  </si>
  <si>
    <t>VGJSTEAT</t>
  </si>
  <si>
    <t>VGJSSPTM</t>
  </si>
  <si>
    <t>VGJSCURC</t>
  </si>
  <si>
    <t>VGJSKICH</t>
  </si>
  <si>
    <t>VGJSNKI1</t>
  </si>
  <si>
    <t>VGJSMAI1</t>
  </si>
  <si>
    <t>VGJSKOS1</t>
  </si>
  <si>
    <t>VGJSJUR1</t>
  </si>
  <si>
    <t>VGJSUNR1</t>
  </si>
  <si>
    <t>VGJSRYK1</t>
  </si>
  <si>
    <t>VGJSNKI2</t>
  </si>
  <si>
    <t>VGJSMAI2</t>
  </si>
  <si>
    <t>VGJSKOS2</t>
  </si>
  <si>
    <t>VGJSJUR2</t>
  </si>
  <si>
    <t>VGJSUNR2</t>
  </si>
  <si>
    <t>VGJSRYK2</t>
  </si>
  <si>
    <t>VGJSYBA2</t>
  </si>
  <si>
    <t>VGJSYBB2</t>
  </si>
  <si>
    <t>VGJSNKI3</t>
  </si>
  <si>
    <t>VGJSMAI3</t>
  </si>
  <si>
    <t>VGJSKOS3</t>
  </si>
  <si>
    <t>VGJSJUR3</t>
  </si>
  <si>
    <t>VGJSUNR3</t>
  </si>
  <si>
    <t>VGJSRYK3</t>
  </si>
  <si>
    <t>VGJSYBA3</t>
  </si>
  <si>
    <t>VGJSYBB3</t>
  </si>
  <si>
    <t>VGJSNKI4</t>
  </si>
  <si>
    <t>VGJSMAI4</t>
  </si>
  <si>
    <t>VGJSKOS4</t>
  </si>
  <si>
    <t>VGJSJUR4</t>
  </si>
  <si>
    <t>VGJSNUC4</t>
  </si>
  <si>
    <t>VGJSRYK4</t>
  </si>
  <si>
    <t>VGJSMAI5</t>
  </si>
  <si>
    <t>VGJSKOS5</t>
  </si>
  <si>
    <t>VGJSJUR5</t>
  </si>
  <si>
    <t>VGJSUNC5</t>
  </si>
  <si>
    <t>VGJSRYO5</t>
  </si>
  <si>
    <t>VGJSMAI6</t>
  </si>
  <si>
    <t>VGJSKSU6</t>
  </si>
  <si>
    <t>VGJSJUR6</t>
  </si>
  <si>
    <t>VGJSUNC6</t>
  </si>
  <si>
    <t>VGJSRYO6</t>
  </si>
  <si>
    <t>VGJSKMAI</t>
  </si>
  <si>
    <t>VGJSKKSU</t>
  </si>
  <si>
    <t>VGJSKJUR</t>
  </si>
  <si>
    <t>VGJSYOSH</t>
  </si>
  <si>
    <t>VGJSHYTN</t>
  </si>
  <si>
    <t>VGJSITAK</t>
  </si>
  <si>
    <t>VGJSITRY</t>
  </si>
  <si>
    <t>VGJSYSTK</t>
  </si>
  <si>
    <t>VGJSKTKB</t>
  </si>
  <si>
    <t>VGJSMAKB</t>
  </si>
  <si>
    <t>VGJSMASU</t>
  </si>
  <si>
    <t>VGJSKOKB</t>
  </si>
  <si>
    <t>VGJSKOSU</t>
  </si>
  <si>
    <t>VGJSGRKB</t>
  </si>
  <si>
    <t>VGJSGRYO</t>
  </si>
  <si>
    <t>VGJSSHKB</t>
  </si>
  <si>
    <t>VGJSSHMA</t>
  </si>
  <si>
    <t>VGJSGNKB</t>
  </si>
  <si>
    <t>VGJSGNMA</t>
  </si>
  <si>
    <t>VGJSZGKB</t>
  </si>
  <si>
    <t>VGJSZGKG</t>
  </si>
  <si>
    <t>VGJSPLNO</t>
  </si>
  <si>
    <t>VGJSPLKB</t>
  </si>
  <si>
    <t>VGJSINT1</t>
  </si>
  <si>
    <t>予備１（インターコード（１））</t>
  </si>
  <si>
    <t>VGJSINT2</t>
  </si>
  <si>
    <t>予備２（インターコード（２））</t>
  </si>
  <si>
    <t>VGJSINT3</t>
  </si>
  <si>
    <t>予備３（インターコード（３））</t>
  </si>
  <si>
    <t>VGJSTTDD</t>
  </si>
  <si>
    <t>YOITKDTN</t>
  </si>
  <si>
    <t>YOITDTKB</t>
  </si>
  <si>
    <t>YOITKYMD</t>
  </si>
  <si>
    <t>YOITSIYO</t>
  </si>
  <si>
    <t>YOITYOCD</t>
  </si>
  <si>
    <t>YOITMISM</t>
  </si>
  <si>
    <t>YOITKOSM</t>
  </si>
  <si>
    <t>YOITJYUM</t>
  </si>
  <si>
    <t>YOITSYUM</t>
  </si>
  <si>
    <t>YOITYORM</t>
  </si>
  <si>
    <t>YOITMISI</t>
  </si>
  <si>
    <t>YOITKOSI</t>
  </si>
  <si>
    <t>YOITJYUI</t>
  </si>
  <si>
    <t>YOITSYUI</t>
  </si>
  <si>
    <t>YOITYORI</t>
  </si>
  <si>
    <t>YOITMISO</t>
  </si>
  <si>
    <t>YOITKOSO</t>
  </si>
  <si>
    <t>YOITJYUO</t>
  </si>
  <si>
    <t>YOITSYUO</t>
  </si>
  <si>
    <t>YOITYORO</t>
  </si>
  <si>
    <t>委託形態</t>
  </si>
  <si>
    <t>CHAR</t>
  </si>
  <si>
    <t>PIC</t>
  </si>
  <si>
    <t>DEC FIXED</t>
  </si>
  <si>
    <t>'0'</t>
    <phoneticPr fontId="3"/>
  </si>
  <si>
    <t>スキーマ</t>
    <phoneticPr fontId="4"/>
  </si>
  <si>
    <t>作成日</t>
    <rPh sb="0" eb="3">
      <t>サクセイビ</t>
    </rPh>
    <phoneticPr fontId="4"/>
  </si>
  <si>
    <t>更新者</t>
    <rPh sb="0" eb="2">
      <t>コウシン</t>
    </rPh>
    <phoneticPr fontId="4"/>
  </si>
  <si>
    <t>更新日</t>
    <rPh sb="0" eb="3">
      <t>コウシンビ</t>
    </rPh>
    <phoneticPr fontId="4"/>
  </si>
  <si>
    <t>更新内容</t>
    <rPh sb="0" eb="2">
      <t>コウシン</t>
    </rPh>
    <rPh sb="2" eb="4">
      <t>ナイヨウ</t>
    </rPh>
    <phoneticPr fontId="4"/>
  </si>
  <si>
    <t>更新者</t>
    <rPh sb="0" eb="3">
      <t>コウシンシャ</t>
    </rPh>
    <phoneticPr fontId="4"/>
  </si>
  <si>
    <t>渡部</t>
    <rPh sb="0" eb="2">
      <t>ワタナベ</t>
    </rPh>
    <phoneticPr fontId="4"/>
  </si>
  <si>
    <t>渡部</t>
    <rPh sb="0" eb="2">
      <t>ワタナベ</t>
    </rPh>
    <phoneticPr fontId="3"/>
  </si>
  <si>
    <t>３－Ｄオンラインシステム</t>
    <phoneticPr fontId="3"/>
  </si>
  <si>
    <t>3DOS</t>
    <phoneticPr fontId="3"/>
  </si>
  <si>
    <t>３－Ｄオンラインシステム</t>
    <phoneticPr fontId="4"/>
  </si>
  <si>
    <t>3DOS</t>
    <phoneticPr fontId="4"/>
  </si>
  <si>
    <t>対象シート</t>
    <rPh sb="0" eb="2">
      <t>タイショウ</t>
    </rPh>
    <phoneticPr fontId="4"/>
  </si>
  <si>
    <t>[ユニック使用区分]　初期値変更' ' → '0'</t>
    <phoneticPr fontId="3"/>
  </si>
  <si>
    <t>[手当該当区分] 初期値変更' ' → '0'</t>
    <phoneticPr fontId="3"/>
  </si>
  <si>
    <t>ＥＲ図・ＳＱＬ</t>
    <phoneticPr fontId="3"/>
  </si>
  <si>
    <t>ER図2 追加</t>
    <rPh sb="2" eb="3">
      <t>ズ</t>
    </rPh>
    <rPh sb="5" eb="7">
      <t>ツイカ</t>
    </rPh>
    <phoneticPr fontId="3"/>
  </si>
  <si>
    <t>菅間</t>
    <rPh sb="0" eb="2">
      <t>スガマ</t>
    </rPh>
    <phoneticPr fontId="3"/>
  </si>
  <si>
    <t>専門集配票ＮＯ</t>
  </si>
  <si>
    <t>VYOSSYHI</t>
  </si>
  <si>
    <t>VYOSDSNO</t>
  </si>
  <si>
    <t>VYOSSYID</t>
  </si>
  <si>
    <t>集配票ＩＤ</t>
  </si>
  <si>
    <t>VYOSITCD</t>
  </si>
  <si>
    <t>委託会社コード</t>
  </si>
  <si>
    <t>VYOSKYMD</t>
  </si>
  <si>
    <t>VYOSTNCD</t>
  </si>
  <si>
    <t>委託店所コード</t>
  </si>
  <si>
    <t>VYOSSMKB</t>
  </si>
  <si>
    <t>精算区分</t>
  </si>
  <si>
    <t>VYOSTEKB</t>
  </si>
  <si>
    <t>訂正区分</t>
  </si>
  <si>
    <t>VYOSITKB</t>
  </si>
  <si>
    <t>VYOSITRY</t>
  </si>
  <si>
    <t>委託料</t>
  </si>
  <si>
    <t>VYOSTANK</t>
  </si>
  <si>
    <t>VYOSHAS1</t>
  </si>
  <si>
    <t>VYOSHAS2</t>
  </si>
  <si>
    <t>VYOSSKDD</t>
  </si>
  <si>
    <t>作成更新年月日</t>
  </si>
  <si>
    <t>VYOSDPCD</t>
  </si>
  <si>
    <t>デパート区分</t>
  </si>
  <si>
    <t>VYOSRIYU</t>
  </si>
  <si>
    <t>使用理由区分</t>
  </si>
  <si>
    <t>一車計　集配軒数</t>
    <rPh sb="0" eb="2">
      <t>イッシャ</t>
    </rPh>
    <rPh sb="2" eb="3">
      <t>ケイ</t>
    </rPh>
    <phoneticPr fontId="3"/>
  </si>
  <si>
    <t>一車計　予備１</t>
    <phoneticPr fontId="3"/>
  </si>
  <si>
    <t>一車計　予備２</t>
    <phoneticPr fontId="3"/>
  </si>
  <si>
    <t>荷主　予備１</t>
    <phoneticPr fontId="3"/>
  </si>
  <si>
    <t>荷主　予備２</t>
    <phoneticPr fontId="3"/>
  </si>
  <si>
    <t>他社　予備１</t>
    <phoneticPr fontId="3"/>
  </si>
  <si>
    <t>他社　予備２</t>
    <phoneticPr fontId="3"/>
  </si>
  <si>
    <t>仮伝　枚数</t>
    <phoneticPr fontId="3"/>
  </si>
  <si>
    <t>仮伝　個数</t>
    <phoneticPr fontId="3"/>
  </si>
  <si>
    <t>仮伝　重量</t>
    <phoneticPr fontId="3"/>
  </si>
  <si>
    <t>傭車の部　標屯</t>
    <phoneticPr fontId="3"/>
  </si>
  <si>
    <t>傭車の部　傭車形態</t>
    <phoneticPr fontId="3"/>
  </si>
  <si>
    <t>傭車の部　傭車料</t>
    <phoneticPr fontId="3"/>
  </si>
  <si>
    <t>傭車の部　単価</t>
    <phoneticPr fontId="3"/>
  </si>
  <si>
    <t>傭車の部　強制・訂正区分</t>
    <phoneticPr fontId="3"/>
  </si>
  <si>
    <t>傭車の部　追加　符合＋，－（自社）</t>
    <rPh sb="5" eb="7">
      <t>ツイカ</t>
    </rPh>
    <phoneticPr fontId="3"/>
  </si>
  <si>
    <t>傭車の部　追加　枚数（自社）</t>
    <phoneticPr fontId="3"/>
  </si>
  <si>
    <t>傭車の部　追加　符合＋，－</t>
    <phoneticPr fontId="3"/>
  </si>
  <si>
    <t>傭車の部　追加　個数</t>
    <phoneticPr fontId="3"/>
  </si>
  <si>
    <t>傭車の部　追加　重量</t>
    <phoneticPr fontId="3"/>
  </si>
  <si>
    <t>自社追加　符合＋，－</t>
    <phoneticPr fontId="3"/>
  </si>
  <si>
    <t>予備（プレート）　鑑での入力枚数</t>
    <phoneticPr fontId="3"/>
  </si>
  <si>
    <t>予備（プレート）　事業区分</t>
    <phoneticPr fontId="3"/>
  </si>
  <si>
    <t>SHUHAIHT</t>
    <phoneticPr fontId="3"/>
  </si>
  <si>
    <t>Decimal</t>
  </si>
  <si>
    <t>更新区分</t>
  </si>
  <si>
    <t>1</t>
  </si>
  <si>
    <t>5</t>
  </si>
  <si>
    <t>8</t>
  </si>
  <si>
    <t>4</t>
  </si>
  <si>
    <t>2</t>
  </si>
  <si>
    <t>7</t>
  </si>
  <si>
    <t>6</t>
  </si>
  <si>
    <t>委託単価</t>
  </si>
  <si>
    <t>委託端数区分１</t>
  </si>
  <si>
    <t>委託端数区分２</t>
  </si>
  <si>
    <t>料金計</t>
  </si>
  <si>
    <t>送り状枚数</t>
  </si>
  <si>
    <t>3</t>
  </si>
  <si>
    <t>送り状ＮＯ</t>
  </si>
  <si>
    <t>11</t>
  </si>
  <si>
    <t>送り状削除区分</t>
    <rPh sb="0" eb="1">
      <t>オク</t>
    </rPh>
    <rPh sb="2" eb="3">
      <t>ジョウ</t>
    </rPh>
    <phoneticPr fontId="3"/>
  </si>
  <si>
    <t>SYOSARKB</t>
    <phoneticPr fontId="3"/>
  </si>
  <si>
    <t>SYOSRCLN</t>
    <phoneticPr fontId="3"/>
  </si>
  <si>
    <t>SYOSSSNO</t>
    <phoneticPr fontId="3"/>
  </si>
  <si>
    <t>SYOSKYTN</t>
    <phoneticPr fontId="3"/>
  </si>
  <si>
    <t>SYOSSYHI</t>
    <phoneticPr fontId="3"/>
  </si>
  <si>
    <t>SYOSDSNO</t>
    <phoneticPr fontId="3"/>
  </si>
  <si>
    <t>SYOSSYID</t>
    <phoneticPr fontId="3"/>
  </si>
  <si>
    <t>SYOSITCD</t>
    <phoneticPr fontId="3"/>
  </si>
  <si>
    <t>SYOSKYMD</t>
    <phoneticPr fontId="3"/>
  </si>
  <si>
    <t>SYOSTNCD</t>
    <phoneticPr fontId="3"/>
  </si>
  <si>
    <t>SYOSSMKB</t>
    <phoneticPr fontId="3"/>
  </si>
  <si>
    <t>SYOSTEKB</t>
    <phoneticPr fontId="3"/>
  </si>
  <si>
    <t>SYOSITKB</t>
    <phoneticPr fontId="3"/>
  </si>
  <si>
    <t>SYOSITRY</t>
    <phoneticPr fontId="3"/>
  </si>
  <si>
    <t>SYOSTANK</t>
    <phoneticPr fontId="3"/>
  </si>
  <si>
    <t>SYOSHAS1</t>
    <phoneticPr fontId="3"/>
  </si>
  <si>
    <t>SYOSHAS2</t>
    <phoneticPr fontId="3"/>
  </si>
  <si>
    <t>SYOSUNCN</t>
    <phoneticPr fontId="3"/>
  </si>
  <si>
    <t>SYOSRYOK</t>
    <phoneticPr fontId="3"/>
  </si>
  <si>
    <t>SYOSKOSU</t>
    <phoneticPr fontId="3"/>
  </si>
  <si>
    <t>SYOSWIGH</t>
    <phoneticPr fontId="3"/>
  </si>
  <si>
    <t>SYOSOKMI</t>
    <phoneticPr fontId="3"/>
  </si>
  <si>
    <t>SYOSSKDD</t>
    <phoneticPr fontId="3"/>
  </si>
  <si>
    <t>SYOSDPCD</t>
    <phoneticPr fontId="3"/>
  </si>
  <si>
    <t>SYOSRIYU</t>
    <phoneticPr fontId="3"/>
  </si>
  <si>
    <t>SYOSSKKB</t>
    <phoneticPr fontId="3"/>
  </si>
  <si>
    <t>SYOSOKNO</t>
    <phoneticPr fontId="3"/>
  </si>
  <si>
    <t>他社委託送り状NOマスタ更新データ</t>
    <rPh sb="12" eb="14">
      <t>コウシン</t>
    </rPh>
    <phoneticPr fontId="3"/>
  </si>
  <si>
    <t>集配委託DB</t>
    <rPh sb="0" eb="2">
      <t>シュウハイ</t>
    </rPh>
    <rPh sb="2" eb="4">
      <t>イタク</t>
    </rPh>
    <phoneticPr fontId="3"/>
  </si>
  <si>
    <t>圏外地区・傭車料　　　　　　　</t>
  </si>
  <si>
    <t>圏外地区・運賃＋料金　　　　　</t>
  </si>
  <si>
    <t>圏外地区・重量　　　　　　　　</t>
  </si>
  <si>
    <t>圏外地区・個数　　　　　　　　</t>
  </si>
  <si>
    <t>圏外地区・枚数　　　　　　　　</t>
  </si>
  <si>
    <t>圏内地区・傭車料　　　　　　　</t>
  </si>
  <si>
    <t>圏内地区・運賃＋料金　　　　　</t>
  </si>
  <si>
    <t>圏内地区・重量　　　　　　　　</t>
  </si>
  <si>
    <t>圏内地区・個数　　　　　　　　</t>
  </si>
  <si>
    <t>圏内地区・枚数　　　　　　　　</t>
  </si>
  <si>
    <t>無料地区・傭車料　　　　　　　</t>
  </si>
  <si>
    <t>無料地区・運賃＋料金　　　　　</t>
  </si>
  <si>
    <t>無料地区・重量　　　　　　　　</t>
  </si>
  <si>
    <t>無料地区・個数　　　　　　　　</t>
  </si>
  <si>
    <t>無料地区・枚数　　　　　　　　</t>
  </si>
  <si>
    <t>傭車会社コード　　　　　　　　</t>
  </si>
  <si>
    <t>使用区分　　　　　　　　　　　</t>
  </si>
  <si>
    <t>稼動年月日　　　　　　　　　　</t>
  </si>
  <si>
    <t>集配区分　　　　　　　　　　　</t>
  </si>
  <si>
    <t>稼動店　　　　　　　　　　　　</t>
  </si>
  <si>
    <t>VKTSITK他社委託送り状NOマスタ</t>
    <rPh sb="7" eb="9">
      <t>タシャ</t>
    </rPh>
    <rPh sb="9" eb="11">
      <t>イタク</t>
    </rPh>
    <rPh sb="11" eb="12">
      <t>オク</t>
    </rPh>
    <rPh sb="13" eb="14">
      <t>ジョウ</t>
    </rPh>
    <phoneticPr fontId="3"/>
  </si>
  <si>
    <t>VKSHUHA集配票マスター</t>
    <rPh sb="7" eb="9">
      <t>シュウハイ</t>
    </rPh>
    <rPh sb="9" eb="10">
      <t>ヒョウ</t>
    </rPh>
    <phoneticPr fontId="3"/>
  </si>
  <si>
    <t>VGJSKYTN</t>
    <phoneticPr fontId="3"/>
  </si>
  <si>
    <t>VGJSYBA1</t>
    <phoneticPr fontId="3"/>
  </si>
  <si>
    <t>VGJSYBB1</t>
    <phoneticPr fontId="3"/>
  </si>
  <si>
    <t>VGJSTENO</t>
    <phoneticPr fontId="3"/>
  </si>
  <si>
    <t>YOITSHNO</t>
    <phoneticPr fontId="3"/>
  </si>
  <si>
    <t>傭車集配・他社中継票№　　　　</t>
    <phoneticPr fontId="3"/>
  </si>
  <si>
    <t>VGJSJMIB</t>
    <phoneticPr fontId="3"/>
  </si>
  <si>
    <t>専門集配票ＮＯ　　　　　　　　</t>
  </si>
  <si>
    <t>集荷、配達区分　　　　　　　　</t>
  </si>
  <si>
    <t>代表集配票ＮＯ　　　　　　　　</t>
  </si>
  <si>
    <t>集配票ＩＤ　　　　　　　　　　</t>
  </si>
  <si>
    <t>委託会社コード　　　　　　　　</t>
  </si>
  <si>
    <t>稼働年月日　　　　　　　　　　</t>
  </si>
  <si>
    <t>委託店所コード　　　　　　　　</t>
  </si>
  <si>
    <t>精算区分　　　　　　　　　　　</t>
  </si>
  <si>
    <t>訂正区分　　　　　　　　　　　</t>
  </si>
  <si>
    <t>VYOSSSNO</t>
  </si>
  <si>
    <t>委託形態　　　　　　　　　　　</t>
  </si>
  <si>
    <t>委託料　　　　　　　　　　　　</t>
  </si>
  <si>
    <t>委託単価　　　　　　　　　　　　　</t>
    <rPh sb="0" eb="2">
      <t>イタク</t>
    </rPh>
    <phoneticPr fontId="1"/>
  </si>
  <si>
    <t>VYOSUNCN</t>
  </si>
  <si>
    <t>運賃　　　　　　　　　　　　　</t>
  </si>
  <si>
    <t>VYOSRYOK</t>
  </si>
  <si>
    <t>料金計　　　　　　　　　　　　</t>
  </si>
  <si>
    <t>個数　　　　　　　　　　　　　</t>
  </si>
  <si>
    <t>VYOSWIGH</t>
  </si>
  <si>
    <t>重量　　　　　　　　　　　　　</t>
  </si>
  <si>
    <t>送り状枚数　　　　　　　　　　</t>
  </si>
  <si>
    <t>作成更新年月日　　　　　　　　</t>
  </si>
  <si>
    <t>デパート区分　　　　　　　　　</t>
  </si>
  <si>
    <t>使用理由区分　　　　　　　　　</t>
  </si>
  <si>
    <t>委託端数区分１　　　　　　　　　　</t>
  </si>
  <si>
    <t>委託端数区分２　　　　　　　　　　</t>
  </si>
  <si>
    <t>VYOSSKKB</t>
  </si>
  <si>
    <t>送り状ＮＯ削除区分　　　　　　　　　　　</t>
    <rPh sb="0" eb="1">
      <t>オク</t>
    </rPh>
    <rPh sb="2" eb="3">
      <t>ジョウ</t>
    </rPh>
    <phoneticPr fontId="1"/>
  </si>
  <si>
    <t>VYOSOKNO</t>
  </si>
  <si>
    <t>送り状ＮＯ　　　　　　　　　　</t>
  </si>
  <si>
    <t>VYOSKOSU</t>
    <phoneticPr fontId="3"/>
  </si>
  <si>
    <t>VYOSOKMI</t>
    <phoneticPr fontId="3"/>
  </si>
  <si>
    <t>VYOSHAS1</t>
    <phoneticPr fontId="3"/>
  </si>
  <si>
    <t>VYOSHAS2</t>
    <phoneticPr fontId="3"/>
  </si>
  <si>
    <t>VYOSDPCD</t>
    <phoneticPr fontId="3"/>
  </si>
  <si>
    <t>VYOSSKKB</t>
    <phoneticPr fontId="3"/>
  </si>
  <si>
    <t>顧客マスターからセット</t>
    <rPh sb="0" eb="2">
      <t>コキャク</t>
    </rPh>
    <phoneticPr fontId="3"/>
  </si>
  <si>
    <t>送り状マスターから集配票NOで持ってくる？</t>
    <rPh sb="0" eb="1">
      <t>オク</t>
    </rPh>
    <rPh sb="2" eb="3">
      <t>ジョウ</t>
    </rPh>
    <rPh sb="9" eb="11">
      <t>シュウハイ</t>
    </rPh>
    <rPh sb="11" eb="12">
      <t>ヒョウ</t>
    </rPh>
    <rPh sb="15" eb="16">
      <t>モ</t>
    </rPh>
    <phoneticPr fontId="3"/>
  </si>
  <si>
    <t>＝委託店所コード</t>
    <phoneticPr fontId="3"/>
  </si>
  <si>
    <t>追加？</t>
    <rPh sb="0" eb="2">
      <t>ツイカ</t>
    </rPh>
    <phoneticPr fontId="3"/>
  </si>
  <si>
    <t>VKSUHA</t>
    <phoneticPr fontId="3"/>
  </si>
  <si>
    <t>他社委託NOマスター</t>
    <rPh sb="0" eb="2">
      <t>タシャ</t>
    </rPh>
    <rPh sb="2" eb="4">
      <t>イタク</t>
    </rPh>
    <phoneticPr fontId="3"/>
  </si>
  <si>
    <t>傭車形態</t>
  </si>
  <si>
    <t>傭車料</t>
  </si>
  <si>
    <t>TAJSARKB</t>
  </si>
  <si>
    <t>TAJSYOSH</t>
  </si>
  <si>
    <t>TAJSHYTN</t>
  </si>
  <si>
    <t>TAJSITAK</t>
  </si>
  <si>
    <t>TAJSITRY</t>
  </si>
  <si>
    <t>TAJSYSTK</t>
  </si>
  <si>
    <t>TAJSKTKB</t>
  </si>
  <si>
    <t>TAJSMAKB</t>
  </si>
  <si>
    <t>TAJSMASU</t>
  </si>
  <si>
    <t>TAJSKOKB</t>
  </si>
  <si>
    <t>TAJSKOSU</t>
  </si>
  <si>
    <t>TAJSGRKB</t>
  </si>
  <si>
    <t>TAJSGRYO</t>
  </si>
  <si>
    <t>TAJSSHKB</t>
  </si>
  <si>
    <t>TAJSSHMA</t>
  </si>
  <si>
    <t>TAJSGNKB</t>
  </si>
  <si>
    <t>TAJSGNMA</t>
  </si>
  <si>
    <t>TAJSZGKB</t>
  </si>
  <si>
    <t>TAJSZGKG</t>
  </si>
  <si>
    <t>TAJSTENO</t>
  </si>
  <si>
    <t>TAJSNKI1</t>
  </si>
  <si>
    <t>TAJSNKI4</t>
  </si>
  <si>
    <t>TAJSMAI1</t>
  </si>
  <si>
    <t>TAJSKOS1</t>
  </si>
  <si>
    <t>TAJSJUR1</t>
  </si>
  <si>
    <t>TAJSUNR1</t>
  </si>
  <si>
    <t>TAJSRYK1</t>
  </si>
  <si>
    <t>TAJSNKI2</t>
  </si>
  <si>
    <t>TAJSMAI2</t>
  </si>
  <si>
    <t>TAJSKOS2</t>
  </si>
  <si>
    <t>TAJSJUR2</t>
  </si>
  <si>
    <t>TAJSUNR2</t>
  </si>
  <si>
    <t>TAJSRYK2</t>
  </si>
  <si>
    <t>TAJSNKI3</t>
  </si>
  <si>
    <t>TAJSMAI3</t>
  </si>
  <si>
    <t>TAJSKOS3</t>
  </si>
  <si>
    <t>TAJSJUR3</t>
  </si>
  <si>
    <t>TAJSUNR3</t>
  </si>
  <si>
    <t>TAJSRYK3</t>
  </si>
  <si>
    <t>TAJSMAI4</t>
  </si>
  <si>
    <t>TAJSKOS4</t>
  </si>
  <si>
    <t>TAJSJUR4</t>
  </si>
  <si>
    <t>TAJSNUC4</t>
  </si>
  <si>
    <t>TAJSRYK4</t>
  </si>
  <si>
    <t>TAJSMAI5</t>
  </si>
  <si>
    <t>TAJSKOS5</t>
  </si>
  <si>
    <t>TAJSJUR5</t>
  </si>
  <si>
    <t>TAJSUNC5</t>
  </si>
  <si>
    <t>TAJSRYO5</t>
  </si>
  <si>
    <t>TAJSMAI6</t>
  </si>
  <si>
    <t>TAJSKSU6</t>
  </si>
  <si>
    <t>TAJSJUR6</t>
  </si>
  <si>
    <t>TAJSUNC6</t>
  </si>
  <si>
    <t>TAJSRYO6</t>
  </si>
  <si>
    <t>TAJSTTDD</t>
  </si>
  <si>
    <t>一車計 集配軒数</t>
  </si>
  <si>
    <t>一車計 枚数</t>
  </si>
  <si>
    <t>一車計 個数</t>
  </si>
  <si>
    <t>一車計 重量</t>
  </si>
  <si>
    <t>一車計 運賃</t>
  </si>
  <si>
    <t>一車計 料金</t>
  </si>
  <si>
    <t>荷主 集配軒数</t>
  </si>
  <si>
    <t>荷主 枚数</t>
  </si>
  <si>
    <t>荷主 個数</t>
  </si>
  <si>
    <t>荷主 重量</t>
  </si>
  <si>
    <t>荷主 運賃</t>
  </si>
  <si>
    <t>荷主 料金</t>
  </si>
  <si>
    <t>他社 集配軒数</t>
  </si>
  <si>
    <t>他社 枚数</t>
  </si>
  <si>
    <t>他社 個数</t>
  </si>
  <si>
    <t>他社 重量</t>
  </si>
  <si>
    <t>他社 運賃</t>
  </si>
  <si>
    <t>他社 料金</t>
  </si>
  <si>
    <t>現収 軒数</t>
  </si>
  <si>
    <t>現収 枚数</t>
  </si>
  <si>
    <t>現収 個数</t>
  </si>
  <si>
    <t>現収 重量</t>
  </si>
  <si>
    <t>現収 運賃</t>
  </si>
  <si>
    <t>現収 料金</t>
  </si>
  <si>
    <t>元払 枚数</t>
  </si>
  <si>
    <t>元払 個数</t>
  </si>
  <si>
    <t>元払 重量</t>
  </si>
  <si>
    <t>元払 運賃</t>
  </si>
  <si>
    <t>元払 料金</t>
  </si>
  <si>
    <t>着払 枚数</t>
  </si>
  <si>
    <t>着払 個数</t>
  </si>
  <si>
    <t>着払 重量</t>
  </si>
  <si>
    <t>着払 運賃</t>
  </si>
  <si>
    <t>着払 料金</t>
  </si>
  <si>
    <t>傭車標屯</t>
  </si>
  <si>
    <t>傭車単価</t>
  </si>
  <si>
    <t>傭車強制・訂正区分</t>
  </si>
  <si>
    <t>傭車　修正枚数　符合＋，－</t>
    <rPh sb="0" eb="2">
      <t>ヨウシャ</t>
    </rPh>
    <rPh sb="3" eb="5">
      <t>シュウセイ</t>
    </rPh>
    <rPh sb="5" eb="7">
      <t>マイスウ</t>
    </rPh>
    <phoneticPr fontId="20"/>
  </si>
  <si>
    <t>傭車　修正枚数</t>
    <rPh sb="3" eb="5">
      <t>シュウセイ</t>
    </rPh>
    <phoneticPr fontId="20"/>
  </si>
  <si>
    <t>傭車　修正個数　符合＋，－</t>
    <rPh sb="3" eb="5">
      <t>シュウセイ</t>
    </rPh>
    <rPh sb="5" eb="7">
      <t>コスウ</t>
    </rPh>
    <phoneticPr fontId="20"/>
  </si>
  <si>
    <t>傭車　修正個数</t>
    <rPh sb="3" eb="5">
      <t>シュウセイ</t>
    </rPh>
    <phoneticPr fontId="20"/>
  </si>
  <si>
    <t>傭車　修正重量　符合＋，－</t>
    <rPh sb="3" eb="5">
      <t>シュウセイ</t>
    </rPh>
    <rPh sb="5" eb="7">
      <t>ジュウリョウ</t>
    </rPh>
    <phoneticPr fontId="20"/>
  </si>
  <si>
    <t>傭車　修正重量</t>
    <rPh sb="3" eb="5">
      <t>シュウセイ</t>
    </rPh>
    <phoneticPr fontId="20"/>
  </si>
  <si>
    <t>自社　修正集配軒数　符合＋，－</t>
    <rPh sb="0" eb="2">
      <t>ジシャ</t>
    </rPh>
    <rPh sb="3" eb="5">
      <t>シュウセイ</t>
    </rPh>
    <rPh sb="5" eb="7">
      <t>シュウハイ</t>
    </rPh>
    <rPh sb="7" eb="9">
      <t>ケンスウ</t>
    </rPh>
    <rPh sb="10" eb="12">
      <t>フゴウ</t>
    </rPh>
    <phoneticPr fontId="20"/>
  </si>
  <si>
    <t>自社　修正集配軒数</t>
  </si>
  <si>
    <t>自社　修正現収軒数符合＋，－</t>
    <rPh sb="5" eb="7">
      <t>ゲンシュウ</t>
    </rPh>
    <rPh sb="7" eb="9">
      <t>ケンスウ</t>
    </rPh>
    <phoneticPr fontId="20"/>
  </si>
  <si>
    <t>自社　修正現収軒数</t>
  </si>
  <si>
    <t>自社　修正重量符合＋，－</t>
    <rPh sb="5" eb="7">
      <t>ジュウリョウ</t>
    </rPh>
    <phoneticPr fontId="20"/>
  </si>
  <si>
    <t>自社　修正重量</t>
  </si>
  <si>
    <t>VKSHUTA手当マスター</t>
    <rPh sb="7" eb="9">
      <t>テアテ</t>
    </rPh>
    <phoneticPr fontId="3"/>
  </si>
  <si>
    <t>TMJSSIYO</t>
    <phoneticPr fontId="3"/>
  </si>
  <si>
    <t>SYOSRIYU</t>
  </si>
  <si>
    <t>TMJSRYMD</t>
    <phoneticPr fontId="3"/>
  </si>
  <si>
    <t>TMJSKSU8</t>
    <phoneticPr fontId="3"/>
  </si>
  <si>
    <t>TMJSKSU7</t>
    <phoneticPr fontId="3"/>
  </si>
  <si>
    <t>VYOSSMKB</t>
    <phoneticPr fontId="3"/>
  </si>
  <si>
    <t>精算区分　　　　　　　　　　　</t>
    <phoneticPr fontId="3"/>
  </si>
  <si>
    <t>委託端数区分１　　　　　　　　　　</t>
    <phoneticPr fontId="3"/>
  </si>
  <si>
    <t>委託端数区分２　　　　　　　　　　</t>
    <phoneticPr fontId="3"/>
  </si>
  <si>
    <t>SYOSSMKB</t>
  </si>
  <si>
    <t>SYOSHAS1</t>
  </si>
  <si>
    <t>SYOSHAS2</t>
  </si>
  <si>
    <t>更新用データ</t>
    <rPh sb="0" eb="2">
      <t>コウシン</t>
    </rPh>
    <rPh sb="2" eb="3">
      <t>ヨウ</t>
    </rPh>
    <phoneticPr fontId="3"/>
  </si>
  <si>
    <t>SGJSARKB</t>
  </si>
  <si>
    <t/>
  </si>
  <si>
    <t>SGJSNKI1</t>
  </si>
  <si>
    <t>SGJSMAI1</t>
  </si>
  <si>
    <t>SGJSKOS1</t>
  </si>
  <si>
    <t>SGJSJUR1</t>
  </si>
  <si>
    <t>SGJSUNR1</t>
  </si>
  <si>
    <t>SGJSRYK1</t>
  </si>
  <si>
    <t>SGJSNKI2</t>
  </si>
  <si>
    <t>SGJSMAI2</t>
  </si>
  <si>
    <t>SGJSKOS2</t>
  </si>
  <si>
    <t>SGJSJUR2</t>
  </si>
  <si>
    <t>SGJSUNR2</t>
  </si>
  <si>
    <t>SGJSRYK2</t>
  </si>
  <si>
    <t>SGJSNKI3</t>
  </si>
  <si>
    <t>SGJSJUR3</t>
  </si>
  <si>
    <t>SGJSUNR3</t>
  </si>
  <si>
    <t>SGJSRYK3</t>
  </si>
  <si>
    <t>SGJSNKI4</t>
  </si>
  <si>
    <t>SGJSMAI4</t>
  </si>
  <si>
    <t>SGJSKOS4</t>
  </si>
  <si>
    <t>SGJSJUR4</t>
  </si>
  <si>
    <t>SGJSNUC4</t>
  </si>
  <si>
    <t>SGJSRYK4</t>
  </si>
  <si>
    <t>SGJSMAI5</t>
  </si>
  <si>
    <t>SGJSKOS5</t>
  </si>
  <si>
    <t>SGJSJUR5</t>
  </si>
  <si>
    <t>SGJSUNC5</t>
  </si>
  <si>
    <t>SGJSRYO5</t>
  </si>
  <si>
    <t>SGJSMAI6</t>
  </si>
  <si>
    <t>SGJSKSU6</t>
  </si>
  <si>
    <t>SGJSJUR6</t>
  </si>
  <si>
    <t>SGJSUNC6</t>
  </si>
  <si>
    <t>SGJSRYO6</t>
  </si>
  <si>
    <t>SGJSYOSH</t>
  </si>
  <si>
    <t>SGJSHYTN</t>
  </si>
  <si>
    <t>SGJSITAK</t>
  </si>
  <si>
    <t>SGJSITRY</t>
  </si>
  <si>
    <t>SGJSYSTK</t>
  </si>
  <si>
    <t>SGJSKTKB</t>
  </si>
  <si>
    <t>SGJSMAKB</t>
  </si>
  <si>
    <t>傭車　修正枚数　符合＋，－</t>
    <rPh sb="0" eb="2">
      <t>ヨウシャ</t>
    </rPh>
    <rPh sb="3" eb="5">
      <t>シュウセイ</t>
    </rPh>
    <rPh sb="5" eb="7">
      <t>マイスウ</t>
    </rPh>
    <phoneticPr fontId="1"/>
  </si>
  <si>
    <t>SGJSMASU</t>
  </si>
  <si>
    <t>傭車　修正枚数</t>
    <rPh sb="3" eb="5">
      <t>シュウセイ</t>
    </rPh>
    <phoneticPr fontId="1"/>
  </si>
  <si>
    <t>SGJSKOKB</t>
  </si>
  <si>
    <t>傭車　修正個数　符合＋，－</t>
    <rPh sb="3" eb="5">
      <t>シュウセイ</t>
    </rPh>
    <rPh sb="5" eb="7">
      <t>コスウ</t>
    </rPh>
    <phoneticPr fontId="1"/>
  </si>
  <si>
    <t>SGJSKOSU</t>
  </si>
  <si>
    <t>傭車　修正個数</t>
    <rPh sb="3" eb="5">
      <t>シュウセイ</t>
    </rPh>
    <phoneticPr fontId="1"/>
  </si>
  <si>
    <t>SGJSGRKB</t>
  </si>
  <si>
    <t>傭車　修正重量　符合＋，－</t>
    <rPh sb="3" eb="5">
      <t>シュウセイ</t>
    </rPh>
    <rPh sb="5" eb="7">
      <t>ジュウリョウ</t>
    </rPh>
    <phoneticPr fontId="1"/>
  </si>
  <si>
    <t>SGJSGRYO</t>
  </si>
  <si>
    <t>傭車　修正重量</t>
    <rPh sb="3" eb="5">
      <t>シュウセイ</t>
    </rPh>
    <phoneticPr fontId="1"/>
  </si>
  <si>
    <t>SGJSSHKB</t>
  </si>
  <si>
    <t>自社　修正集配軒数　符合＋，－</t>
    <rPh sb="0" eb="2">
      <t>ジシャ</t>
    </rPh>
    <rPh sb="3" eb="5">
      <t>シュウセイ</t>
    </rPh>
    <rPh sb="5" eb="7">
      <t>シュウハイ</t>
    </rPh>
    <rPh sb="7" eb="9">
      <t>ケンスウ</t>
    </rPh>
    <rPh sb="10" eb="12">
      <t>フゴウ</t>
    </rPh>
    <phoneticPr fontId="1"/>
  </si>
  <si>
    <t>SGJSSHMA</t>
  </si>
  <si>
    <t>SGJSGNKB</t>
  </si>
  <si>
    <t>自社　修正現収軒数符合＋，－</t>
    <rPh sb="5" eb="7">
      <t>ゲンシュウ</t>
    </rPh>
    <rPh sb="7" eb="9">
      <t>ケンスウ</t>
    </rPh>
    <phoneticPr fontId="1"/>
  </si>
  <si>
    <t>SGJSGNMA</t>
  </si>
  <si>
    <t>SGJSZGKB</t>
  </si>
  <si>
    <t>自社　修正重量符合＋，－</t>
    <rPh sb="5" eb="7">
      <t>ジュウリョウ</t>
    </rPh>
    <phoneticPr fontId="1"/>
  </si>
  <si>
    <t>SGJSZGKG</t>
  </si>
  <si>
    <t>SGJSTENO</t>
  </si>
  <si>
    <t>SGJSTTDD</t>
  </si>
  <si>
    <t>SGJSMAI3</t>
  </si>
  <si>
    <t>SGJSKOS3</t>
  </si>
  <si>
    <t>一車計　集配軒数</t>
  </si>
  <si>
    <t>YOITMISM</t>
    <phoneticPr fontId="3"/>
  </si>
  <si>
    <t>一車計　枚数　手当用</t>
  </si>
  <si>
    <t>一車計　個数　手当用</t>
  </si>
  <si>
    <t>一車計　重量　手当用</t>
  </si>
  <si>
    <t>一車計　運賃　手当用</t>
  </si>
  <si>
    <t>一車計　料金　手当用</t>
  </si>
  <si>
    <t>荷主　集配軒数</t>
  </si>
  <si>
    <t>荷主　枚数</t>
  </si>
  <si>
    <t>荷主　個数</t>
  </si>
  <si>
    <t>荷主　重量</t>
  </si>
  <si>
    <t>荷主　運賃</t>
  </si>
  <si>
    <t>荷主　料金</t>
  </si>
  <si>
    <t>荷主　集配軒数　手当用</t>
  </si>
  <si>
    <t>荷主　枚数　手当用</t>
  </si>
  <si>
    <t>荷主　個数　手当用</t>
  </si>
  <si>
    <t>荷主　重量　手当用</t>
  </si>
  <si>
    <t>荷主　運賃　手当用</t>
  </si>
  <si>
    <t>荷主　料金　手当用</t>
  </si>
  <si>
    <t>他社　集配軒数</t>
  </si>
  <si>
    <t>他社　枚数</t>
  </si>
  <si>
    <t>他社　個数</t>
  </si>
  <si>
    <t>他社　重量</t>
  </si>
  <si>
    <t>他社　運賃</t>
  </si>
  <si>
    <t>他社　料金</t>
  </si>
  <si>
    <t>他社　枚数　手当用</t>
  </si>
  <si>
    <t>他社　個数　手当用</t>
  </si>
  <si>
    <t>他社　重量　手当用</t>
  </si>
  <si>
    <t>他社　運賃　手当用</t>
  </si>
  <si>
    <t>他社　料金　手当用</t>
  </si>
  <si>
    <t>現収　軒数</t>
  </si>
  <si>
    <t>現収　枚数</t>
  </si>
  <si>
    <t>現収　個数</t>
  </si>
  <si>
    <t>現収　重量</t>
  </si>
  <si>
    <t>現収　運賃</t>
  </si>
  <si>
    <t>現収　料金</t>
  </si>
  <si>
    <t>現収　枚数　手当用</t>
  </si>
  <si>
    <t>現収　個数　手当用</t>
  </si>
  <si>
    <t>現収　重量　手当用</t>
  </si>
  <si>
    <t>現収　運賃　手当用</t>
  </si>
  <si>
    <t>現収　料金　手当用</t>
  </si>
  <si>
    <t>元払　枚数</t>
  </si>
  <si>
    <t>元払　個数</t>
  </si>
  <si>
    <t>元払　重量</t>
  </si>
  <si>
    <t>元払　運賃</t>
  </si>
  <si>
    <t>元払　料金</t>
  </si>
  <si>
    <t>元払　個数　手当用</t>
  </si>
  <si>
    <t>元払　重量　手当用</t>
  </si>
  <si>
    <t>元払　運賃　手当用</t>
  </si>
  <si>
    <t>元払　料金　手当用</t>
  </si>
  <si>
    <t>着払　枚数</t>
  </si>
  <si>
    <t>着払　個数</t>
  </si>
  <si>
    <t>着払　重量</t>
  </si>
  <si>
    <t>着払　運賃</t>
  </si>
  <si>
    <t>着払　料金</t>
  </si>
  <si>
    <t>着払　個数　手当用</t>
  </si>
  <si>
    <t>着払　重量　手当用</t>
  </si>
  <si>
    <t>着払　運賃　手当用</t>
  </si>
  <si>
    <t>着払　料金　手当用</t>
  </si>
  <si>
    <t>傭車会社コード</t>
    <phoneticPr fontId="3"/>
  </si>
  <si>
    <t>TMJSSKNO</t>
    <phoneticPr fontId="3"/>
  </si>
  <si>
    <t>TMJSKYTN</t>
    <phoneticPr fontId="3"/>
  </si>
  <si>
    <t>委託形態</t>
    <phoneticPr fontId="3"/>
  </si>
  <si>
    <t>委託単価</t>
    <phoneticPr fontId="3"/>
  </si>
  <si>
    <t>訂正区分</t>
    <phoneticPr fontId="3"/>
  </si>
  <si>
    <t>使用理由区分</t>
    <phoneticPr fontId="3"/>
  </si>
  <si>
    <t>精算区分</t>
    <phoneticPr fontId="3"/>
  </si>
  <si>
    <t>委託端数区分１</t>
    <phoneticPr fontId="3"/>
  </si>
  <si>
    <t>TMJSTTDD</t>
    <phoneticPr fontId="3"/>
  </si>
  <si>
    <t>委託店所コード</t>
    <phoneticPr fontId="3"/>
  </si>
  <si>
    <t>稼働店所コート゛</t>
    <phoneticPr fontId="3"/>
  </si>
  <si>
    <t>専門集配票ＮＯ</t>
    <phoneticPr fontId="3"/>
  </si>
  <si>
    <t>VYOSSYHI</t>
    <phoneticPr fontId="3"/>
  </si>
  <si>
    <t>送り状ＮＯ</t>
    <phoneticPr fontId="3"/>
  </si>
  <si>
    <t>TMJSKYMD</t>
    <phoneticPr fontId="3"/>
  </si>
  <si>
    <t>送り状ＮＯ削除区分</t>
  </si>
  <si>
    <t>VYOSOKNO</t>
    <phoneticPr fontId="3"/>
  </si>
  <si>
    <t>一車計　集配軒数　手当用</t>
    <rPh sb="0" eb="2">
      <t>イッシャ</t>
    </rPh>
    <rPh sb="9" eb="12">
      <t>テアテヨウ</t>
    </rPh>
    <phoneticPr fontId="2"/>
  </si>
  <si>
    <t>他社　集配軒数　手当用</t>
    <rPh sb="8" eb="11">
      <t>テアテヨウ</t>
    </rPh>
    <phoneticPr fontId="2"/>
  </si>
  <si>
    <t>現収　軒数　手当用</t>
    <rPh sb="6" eb="9">
      <t>テアテヨウ</t>
    </rPh>
    <phoneticPr fontId="2"/>
  </si>
  <si>
    <t>元払　枚数　手当用</t>
    <rPh sb="6" eb="9">
      <t>テアテヨウ</t>
    </rPh>
    <phoneticPr fontId="2"/>
  </si>
  <si>
    <t>着払　枚数　手当用</t>
    <rPh sb="6" eb="9">
      <t>テアテヨウ</t>
    </rPh>
    <phoneticPr fontId="2"/>
  </si>
  <si>
    <t>一車計　枚数</t>
  </si>
  <si>
    <t>一車計　個数</t>
  </si>
  <si>
    <t>一車計　重量</t>
  </si>
  <si>
    <t>一車計　運賃</t>
  </si>
  <si>
    <t>一車計　料金</t>
  </si>
  <si>
    <t>稼働店所コード</t>
  </si>
  <si>
    <t>出発時指示粁</t>
  </si>
  <si>
    <t>帰着時指示粁</t>
  </si>
  <si>
    <t>無料地区　枚数</t>
  </si>
  <si>
    <t>無料地区　個数</t>
  </si>
  <si>
    <t>無料地区　重量</t>
  </si>
  <si>
    <t>無料地区　運賃＋料金</t>
  </si>
  <si>
    <t>無料地区　傭車料</t>
  </si>
  <si>
    <t>圏内地区　枚数</t>
  </si>
  <si>
    <t>圏内地区　個数</t>
  </si>
  <si>
    <t>圏内地区　重量</t>
  </si>
  <si>
    <t>圏内地区　運賃＋料金</t>
  </si>
  <si>
    <t>圏内地区　傭車料</t>
  </si>
  <si>
    <t>圏外地区　枚数</t>
  </si>
  <si>
    <t>圏外地区　個数</t>
  </si>
  <si>
    <t>圏外地区　重量</t>
  </si>
  <si>
    <t>圏外地区　運賃＋料金</t>
  </si>
  <si>
    <t>圏外地区　傭車料</t>
  </si>
  <si>
    <t>単価</t>
  </si>
  <si>
    <t>強制・訂正区分</t>
  </si>
  <si>
    <t>追加　枚数符合＋，－</t>
  </si>
  <si>
    <t>追加　枚数</t>
  </si>
  <si>
    <t>追加　個数符合＋，－</t>
  </si>
  <si>
    <t>追加　個数</t>
  </si>
  <si>
    <t>追加　重量符合＋，－</t>
  </si>
  <si>
    <t>追加　重量</t>
  </si>
  <si>
    <t>自社追加　集配軒数符合＋，－</t>
  </si>
  <si>
    <t>自社追加　集配軒数</t>
  </si>
  <si>
    <t>自社追加　現収軒数符合＋，－</t>
  </si>
  <si>
    <t>自社追加　現収軒数</t>
  </si>
  <si>
    <t>自社追加　重量符合＋，－</t>
  </si>
  <si>
    <t>自社追加　重量</t>
  </si>
  <si>
    <t>鑑入力枚数</t>
  </si>
  <si>
    <t>事業区分</t>
  </si>
  <si>
    <t>傭車使用区分</t>
  </si>
  <si>
    <t>データ登録日</t>
  </si>
  <si>
    <t>委託会社コード</t>
    <phoneticPr fontId="3"/>
  </si>
  <si>
    <t>委託料</t>
    <phoneticPr fontId="3"/>
  </si>
  <si>
    <t>デパート区分</t>
    <phoneticPr fontId="3"/>
  </si>
  <si>
    <t>送り状ＮＯ削除区分</t>
    <rPh sb="0" eb="1">
      <t>オク</t>
    </rPh>
    <rPh sb="2" eb="3">
      <t>ジョウ</t>
    </rPh>
    <phoneticPr fontId="1"/>
  </si>
  <si>
    <t>委託端数区分２</t>
    <phoneticPr fontId="3"/>
  </si>
  <si>
    <t>傭車集配・他社中継票№　</t>
    <phoneticPr fontId="3"/>
  </si>
  <si>
    <t>稼動店</t>
    <phoneticPr fontId="3"/>
  </si>
  <si>
    <t>集配区分</t>
    <phoneticPr fontId="3"/>
  </si>
  <si>
    <t>稼動年月日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</si>
</sst>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trike/>
      <sz val="11"/>
      <name val="ＭＳ 明朝"/>
      <family val="1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trike/>
      <sz val="11"/>
      <color theme="1"/>
      <name val="游ゴシック"/>
      <family val="2"/>
      <charset val="128"/>
      <scheme val="minor"/>
    </font>
    <font>
      <strike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0" fillId="0" borderId="0">
      <alignment vertical="center"/>
    </xf>
  </cellStyleXfs>
  <cellXfs count="199">
    <xf numFmtId="0" fontId="0" fillId="0" borderId="0" xfId="0">
      <alignment vertical="center"/>
    </xf>
    <xf numFmtId="0" fontId="2" fillId="2" borderId="2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/>
    <xf numFmtId="0" fontId="2" fillId="0" borderId="2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49" fontId="2" fillId="0" borderId="2" xfId="1" applyNumberFormat="1" applyFont="1" applyBorder="1" applyAlignment="1">
      <alignment vertical="center"/>
    </xf>
    <xf numFmtId="49" fontId="2" fillId="0" borderId="3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vertical="center"/>
    </xf>
    <xf numFmtId="49" fontId="2" fillId="0" borderId="7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vertical="top" wrapText="1"/>
    </xf>
    <xf numFmtId="0" fontId="2" fillId="0" borderId="4" xfId="1" applyFont="1" applyBorder="1" applyAlignment="1">
      <alignment vertical="top" wrapText="1"/>
    </xf>
    <xf numFmtId="0" fontId="2" fillId="0" borderId="6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2" fillId="0" borderId="9" xfId="1" applyFont="1" applyBorder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10" xfId="1" applyFont="1" applyBorder="1" applyAlignment="1">
      <alignment vertical="top" wrapText="1"/>
    </xf>
    <xf numFmtId="0" fontId="2" fillId="2" borderId="6" xfId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11" xfId="1" applyFont="1" applyBorder="1" applyAlignment="1">
      <alignment vertical="top" wrapText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0" borderId="9" xfId="1" applyFont="1" applyBorder="1" applyAlignment="1">
      <alignment vertical="top" wrapText="1"/>
    </xf>
    <xf numFmtId="0" fontId="2" fillId="0" borderId="7" xfId="1" applyFont="1" applyBorder="1" applyAlignment="1">
      <alignment horizontal="center" vertical="center"/>
    </xf>
    <xf numFmtId="0" fontId="0" fillId="0" borderId="0" xfId="0" applyAlignment="1"/>
    <xf numFmtId="0" fontId="2" fillId="0" borderId="8" xfId="1" applyFont="1" applyBorder="1"/>
    <xf numFmtId="0" fontId="2" fillId="0" borderId="8" xfId="1" applyFont="1" applyBorder="1" applyAlignment="1">
      <alignment horizontal="center"/>
    </xf>
    <xf numFmtId="0" fontId="2" fillId="0" borderId="12" xfId="1" applyFont="1" applyBorder="1"/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0" fontId="2" fillId="0" borderId="2" xfId="0" quotePrefix="1" applyFont="1" applyBorder="1" applyAlignment="1">
      <alignment horizontal="left" vertical="top"/>
    </xf>
    <xf numFmtId="0" fontId="2" fillId="0" borderId="2" xfId="0" quotePrefix="1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14" fontId="2" fillId="3" borderId="1" xfId="1" applyNumberFormat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vertical="top"/>
    </xf>
    <xf numFmtId="0" fontId="2" fillId="0" borderId="1" xfId="1" applyFont="1" applyBorder="1" applyAlignment="1">
      <alignment horizontal="left" vertical="top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5" fillId="0" borderId="0" xfId="1" applyFont="1" applyAlignment="1">
      <alignment horizontal="center"/>
    </xf>
    <xf numFmtId="0" fontId="2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/>
    </xf>
    <xf numFmtId="0" fontId="2" fillId="0" borderId="1" xfId="1" applyFont="1" applyBorder="1" applyAlignment="1">
      <alignment horizontal="center" vertical="center"/>
    </xf>
    <xf numFmtId="0" fontId="9" fillId="0" borderId="2" xfId="0" quotePrefix="1" applyFont="1" applyBorder="1" applyAlignment="1">
      <alignment horizontal="left" vertical="top"/>
    </xf>
    <xf numFmtId="0" fontId="2" fillId="0" borderId="7" xfId="1" applyFont="1" applyBorder="1"/>
    <xf numFmtId="0" fontId="2" fillId="0" borderId="7" xfId="1" applyFont="1" applyBorder="1" applyAlignment="1">
      <alignment horizontal="center"/>
    </xf>
    <xf numFmtId="0" fontId="10" fillId="2" borderId="13" xfId="1" applyFont="1" applyFill="1" applyBorder="1" applyAlignment="1">
      <alignment horizontal="center" vertical="top"/>
    </xf>
    <xf numFmtId="0" fontId="10" fillId="2" borderId="14" xfId="1" applyFont="1" applyFill="1" applyBorder="1" applyAlignment="1">
      <alignment horizontal="center" vertical="top"/>
    </xf>
    <xf numFmtId="0" fontId="10" fillId="2" borderId="17" xfId="1" applyFont="1" applyFill="1" applyBorder="1" applyAlignment="1">
      <alignment horizontal="center" vertical="top"/>
    </xf>
    <xf numFmtId="0" fontId="2" fillId="0" borderId="18" xfId="1" applyFont="1" applyBorder="1" applyAlignment="1">
      <alignment vertical="top"/>
    </xf>
    <xf numFmtId="0" fontId="2" fillId="0" borderId="19" xfId="1" applyFont="1" applyBorder="1" applyAlignment="1">
      <alignment vertical="top"/>
    </xf>
    <xf numFmtId="14" fontId="2" fillId="0" borderId="23" xfId="1" applyNumberFormat="1" applyFont="1" applyBorder="1" applyAlignment="1">
      <alignment vertical="top"/>
    </xf>
    <xf numFmtId="0" fontId="2" fillId="0" borderId="19" xfId="1" applyFont="1" applyBorder="1" applyAlignment="1">
      <alignment vertical="top" wrapText="1"/>
    </xf>
    <xf numFmtId="0" fontId="2" fillId="0" borderId="25" xfId="1" applyFont="1" applyBorder="1" applyAlignment="1">
      <alignment vertical="top"/>
    </xf>
    <xf numFmtId="0" fontId="2" fillId="0" borderId="26" xfId="1" applyFont="1" applyBorder="1" applyAlignment="1">
      <alignment vertical="top"/>
    </xf>
    <xf numFmtId="0" fontId="2" fillId="0" borderId="30" xfId="1" applyFont="1" applyBorder="1" applyAlignment="1">
      <alignment vertical="top"/>
    </xf>
    <xf numFmtId="14" fontId="2" fillId="0" borderId="31" xfId="1" applyNumberFormat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  <xf numFmtId="0" fontId="2" fillId="0" borderId="19" xfId="1" applyFont="1" applyBorder="1" applyAlignment="1">
      <alignment vertical="top"/>
    </xf>
    <xf numFmtId="0" fontId="2" fillId="4" borderId="1" xfId="1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4" borderId="0" xfId="0" applyFill="1">
      <alignment vertical="center"/>
    </xf>
    <xf numFmtId="0" fontId="12" fillId="3" borderId="0" xfId="0" applyFont="1" applyFill="1">
      <alignment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right" vertical="top"/>
    </xf>
    <xf numFmtId="0" fontId="0" fillId="3" borderId="0" xfId="0" applyFill="1">
      <alignment vertical="center"/>
    </xf>
    <xf numFmtId="0" fontId="12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2" fillId="0" borderId="1" xfId="1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0" fontId="0" fillId="0" borderId="0" xfId="0" applyFill="1">
      <alignment vertical="center"/>
    </xf>
    <xf numFmtId="0" fontId="2" fillId="0" borderId="1" xfId="1" applyFont="1" applyFill="1" applyBorder="1" applyAlignment="1">
      <alignment horizontal="left" vertical="top"/>
    </xf>
    <xf numFmtId="0" fontId="2" fillId="0" borderId="1" xfId="1" applyFont="1" applyFill="1" applyBorder="1" applyAlignment="1">
      <alignment horizontal="right" vertical="top"/>
    </xf>
    <xf numFmtId="0" fontId="0" fillId="0" borderId="1" xfId="0" applyFill="1" applyBorder="1">
      <alignment vertical="center"/>
    </xf>
    <xf numFmtId="0" fontId="9" fillId="0" borderId="1" xfId="1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right" vertical="top"/>
    </xf>
    <xf numFmtId="0" fontId="11" fillId="0" borderId="0" xfId="0" applyFont="1" applyFill="1">
      <alignment vertical="center"/>
    </xf>
    <xf numFmtId="0" fontId="11" fillId="0" borderId="1" xfId="0" applyFont="1" applyFill="1" applyBorder="1">
      <alignment vertical="center"/>
    </xf>
    <xf numFmtId="0" fontId="13" fillId="4" borderId="1" xfId="1" applyFont="1" applyFill="1" applyBorder="1" applyAlignment="1">
      <alignment vertical="top"/>
    </xf>
    <xf numFmtId="0" fontId="11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right" vertical="top"/>
    </xf>
    <xf numFmtId="0" fontId="2" fillId="2" borderId="0" xfId="1" applyFont="1" applyFill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3" borderId="0" xfId="0" applyFill="1" applyBorder="1">
      <alignment vertical="center"/>
    </xf>
    <xf numFmtId="0" fontId="0" fillId="0" borderId="0" xfId="0" quotePrefix="1">
      <alignment vertical="center"/>
    </xf>
    <xf numFmtId="0" fontId="15" fillId="5" borderId="0" xfId="0" applyFont="1" applyFill="1">
      <alignment vertical="center"/>
    </xf>
    <xf numFmtId="0" fontId="16" fillId="5" borderId="0" xfId="0" applyFont="1" applyFill="1">
      <alignment vertical="center"/>
    </xf>
    <xf numFmtId="0" fontId="17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 applyProtection="1">
      <alignment vertical="top"/>
      <protection locked="0"/>
    </xf>
    <xf numFmtId="0" fontId="2" fillId="0" borderId="1" xfId="3" applyFont="1" applyBorder="1" applyAlignment="1" applyProtection="1">
      <alignment horizontal="left" vertical="top"/>
      <protection locked="0"/>
    </xf>
    <xf numFmtId="0" fontId="2" fillId="0" borderId="1" xfId="3" applyFont="1" applyBorder="1" applyAlignment="1" applyProtection="1">
      <alignment horizontal="right" vertical="top"/>
      <protection locked="0"/>
    </xf>
    <xf numFmtId="0" fontId="9" fillId="0" borderId="1" xfId="1" applyFont="1" applyBorder="1" applyAlignment="1" applyProtection="1">
      <alignment vertical="top"/>
      <protection locked="0"/>
    </xf>
    <xf numFmtId="0" fontId="9" fillId="0" borderId="1" xfId="3" applyFont="1" applyBorder="1" applyAlignment="1" applyProtection="1">
      <alignment horizontal="left" vertical="top"/>
      <protection locked="0"/>
    </xf>
    <xf numFmtId="0" fontId="9" fillId="0" borderId="1" xfId="3" applyFont="1" applyBorder="1" applyAlignment="1" applyProtection="1">
      <alignment horizontal="right" vertical="top"/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20" xfId="1" applyFont="1" applyBorder="1" applyAlignment="1">
      <alignment vertical="top" wrapText="1"/>
    </xf>
    <xf numFmtId="0" fontId="2" fillId="0" borderId="21" xfId="1" applyFont="1" applyBorder="1" applyAlignment="1">
      <alignment vertical="top" wrapText="1"/>
    </xf>
    <xf numFmtId="0" fontId="2" fillId="0" borderId="22" xfId="1" applyFont="1" applyBorder="1" applyAlignment="1">
      <alignment vertical="top" wrapText="1"/>
    </xf>
    <xf numFmtId="0" fontId="2" fillId="0" borderId="20" xfId="1" applyFont="1" applyBorder="1" applyAlignment="1">
      <alignment vertical="top"/>
    </xf>
    <xf numFmtId="0" fontId="2" fillId="0" borderId="21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0" fontId="10" fillId="2" borderId="24" xfId="1" applyFont="1" applyFill="1" applyBorder="1" applyAlignment="1">
      <alignment horizontal="center" vertical="top"/>
    </xf>
    <xf numFmtId="0" fontId="10" fillId="2" borderId="15" xfId="1" applyFont="1" applyFill="1" applyBorder="1" applyAlignment="1">
      <alignment horizontal="center" vertical="top"/>
    </xf>
    <xf numFmtId="0" fontId="10" fillId="2" borderId="16" xfId="1" applyFont="1" applyFill="1" applyBorder="1" applyAlignment="1">
      <alignment horizontal="center" vertical="top"/>
    </xf>
    <xf numFmtId="0" fontId="2" fillId="0" borderId="27" xfId="1" applyFont="1" applyBorder="1" applyAlignment="1">
      <alignment vertical="top"/>
    </xf>
    <xf numFmtId="0" fontId="2" fillId="0" borderId="28" xfId="1" applyFont="1" applyBorder="1" applyAlignment="1">
      <alignment vertical="top"/>
    </xf>
    <xf numFmtId="0" fontId="2" fillId="0" borderId="29" xfId="1" applyFont="1" applyBorder="1" applyAlignment="1">
      <alignment vertical="top"/>
    </xf>
    <xf numFmtId="0" fontId="2" fillId="0" borderId="20" xfId="1" applyFont="1" applyBorder="1" applyAlignment="1">
      <alignment horizontal="center" vertical="top"/>
    </xf>
    <xf numFmtId="0" fontId="2" fillId="0" borderId="21" xfId="1" applyFont="1" applyBorder="1" applyAlignment="1">
      <alignment horizontal="center" vertical="top"/>
    </xf>
    <xf numFmtId="0" fontId="2" fillId="0" borderId="22" xfId="1" applyFont="1" applyBorder="1" applyAlignment="1">
      <alignment horizontal="center" vertical="top"/>
    </xf>
    <xf numFmtId="0" fontId="2" fillId="0" borderId="20" xfId="1" applyFont="1" applyBorder="1" applyAlignment="1">
      <alignment horizontal="center" vertical="top" wrapText="1"/>
    </xf>
    <xf numFmtId="0" fontId="2" fillId="0" borderId="21" xfId="1" applyFont="1" applyBorder="1" applyAlignment="1">
      <alignment horizontal="center" vertical="top" wrapText="1"/>
    </xf>
    <xf numFmtId="0" fontId="2" fillId="0" borderId="22" xfId="1" applyFont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0" borderId="6" xfId="1" applyFont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3" borderId="0" xfId="1" applyFont="1" applyFill="1" applyAlignment="1">
      <alignment horizontal="center" vertical="center" wrapText="1" shrinkToFit="1"/>
    </xf>
    <xf numFmtId="0" fontId="2" fillId="0" borderId="2" xfId="1" applyFont="1" applyBorder="1" applyAlignment="1">
      <alignment vertical="top"/>
    </xf>
    <xf numFmtId="0" fontId="2" fillId="0" borderId="8" xfId="1" applyFont="1" applyBorder="1" applyAlignment="1">
      <alignment vertical="top"/>
    </xf>
    <xf numFmtId="0" fontId="2" fillId="0" borderId="6" xfId="1" applyFont="1" applyBorder="1" applyAlignment="1">
      <alignment vertical="top"/>
    </xf>
    <xf numFmtId="0" fontId="2" fillId="2" borderId="8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2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12" fillId="0" borderId="1" xfId="0" applyFont="1" applyFill="1" applyBorder="1">
      <alignment vertical="center"/>
    </xf>
    <xf numFmtId="0" fontId="12" fillId="0" borderId="0" xfId="0" applyFont="1">
      <alignment vertical="center"/>
    </xf>
    <xf numFmtId="0" fontId="19" fillId="0" borderId="1" xfId="0" applyFont="1" applyFill="1" applyBorder="1">
      <alignment vertical="center"/>
    </xf>
    <xf numFmtId="0" fontId="12" fillId="0" borderId="6" xfId="0" applyFont="1" applyFill="1" applyBorder="1">
      <alignment vertical="center"/>
    </xf>
    <xf numFmtId="0" fontId="12" fillId="0" borderId="0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2" fillId="0" borderId="6" xfId="1" applyFont="1" applyFill="1" applyBorder="1" applyAlignment="1">
      <alignment vertical="top"/>
    </xf>
    <xf numFmtId="0" fontId="12" fillId="0" borderId="3" xfId="0" applyFont="1" applyFill="1" applyBorder="1">
      <alignment vertical="center"/>
    </xf>
    <xf numFmtId="0" fontId="12" fillId="0" borderId="4" xfId="0" applyFont="1" applyFill="1" applyBorder="1">
      <alignment vertical="center"/>
    </xf>
    <xf numFmtId="0" fontId="12" fillId="0" borderId="9" xfId="0" applyFont="1" applyFill="1" applyBorder="1">
      <alignment vertical="center"/>
    </xf>
    <xf numFmtId="0" fontId="12" fillId="0" borderId="10" xfId="0" applyFont="1" applyFill="1" applyBorder="1">
      <alignment vertical="center"/>
    </xf>
    <xf numFmtId="0" fontId="12" fillId="0" borderId="9" xfId="0" applyFont="1" applyBorder="1">
      <alignment vertical="center"/>
    </xf>
    <xf numFmtId="0" fontId="12" fillId="0" borderId="32" xfId="0" applyFont="1" applyBorder="1">
      <alignment vertical="center"/>
    </xf>
    <xf numFmtId="0" fontId="19" fillId="0" borderId="2" xfId="0" applyFont="1" applyBorder="1">
      <alignment vertical="center"/>
    </xf>
    <xf numFmtId="0" fontId="12" fillId="0" borderId="2" xfId="0" applyFont="1" applyBorder="1">
      <alignment vertical="center"/>
    </xf>
    <xf numFmtId="0" fontId="12" fillId="0" borderId="2" xfId="0" applyFont="1" applyFill="1" applyBorder="1">
      <alignment vertical="center"/>
    </xf>
    <xf numFmtId="0" fontId="2" fillId="0" borderId="2" xfId="1" applyFont="1" applyFill="1" applyBorder="1" applyAlignment="1">
      <alignment vertical="top"/>
    </xf>
    <xf numFmtId="0" fontId="21" fillId="6" borderId="2" xfId="0" applyFont="1" applyFill="1" applyBorder="1" applyAlignment="1">
      <alignment horizontal="center" vertical="center"/>
    </xf>
    <xf numFmtId="0" fontId="21" fillId="6" borderId="6" xfId="0" applyFont="1" applyFill="1" applyBorder="1" applyAlignment="1">
      <alignment horizontal="center" vertical="center"/>
    </xf>
    <xf numFmtId="0" fontId="21" fillId="6" borderId="8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top"/>
    </xf>
  </cellXfs>
  <cellStyles count="4">
    <cellStyle name="標準" xfId="0" builtinId="0"/>
    <cellStyle name="標準 2" xfId="1" xr:uid="{7906C7F3-0DC4-4B6B-821B-71AD3930BC4B}"/>
    <cellStyle name="標準 3" xfId="2" xr:uid="{EA9225E0-5F80-41DD-AE8D-62B9BCA96AB3}"/>
    <cellStyle name="標準 5" xfId="3" xr:uid="{3429627C-B3FB-4B01-BF54-999E42235CE8}"/>
  </cellStyles>
  <dxfs count="5"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1200149</xdr:colOff>
      <xdr:row>140</xdr:row>
      <xdr:rowOff>180975</xdr:rowOff>
    </xdr:from>
    <xdr:to>
      <xdr:col>6</xdr:col>
      <xdr:colOff>2019300</xdr:colOff>
      <xdr:row>143</xdr:row>
      <xdr:rowOff>66675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579BD05-2E23-4806-B8F8-74F2ED12B661}"/>
            </a:ext>
          </a:extLst>
        </xdr:cNvPr>
        <xdr:cNvSpPr txBox="1"/>
      </xdr:nvSpPr>
      <xdr:spPr>
        <a:xfrm>
          <a:off x="10582274" y="33518475"/>
          <a:ext cx="819151" cy="600075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400"/>
            <a:t>廃止</a:t>
          </a:r>
          <a:endParaRPr kumimoji="1" lang="en-US" altLang="ja-JP" sz="2400"/>
        </a:p>
        <a:p>
          <a:endParaRPr kumimoji="1" lang="ja-JP" altLang="en-US" sz="2400"/>
        </a:p>
      </xdr:txBody>
    </xdr:sp>
    <xdr:clientData/>
  </xdr:twoCellAnchor>
  <xdr:twoCellAnchor>
    <xdr:from>
      <xdr:col>6</xdr:col>
      <xdr:colOff>1028700</xdr:colOff>
      <xdr:row>137</xdr:row>
      <xdr:rowOff>19050</xdr:rowOff>
    </xdr:from>
    <xdr:to>
      <xdr:col>6</xdr:col>
      <xdr:colOff>1609725</xdr:colOff>
      <xdr:row>140</xdr:row>
      <xdr:rowOff>180975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3A0A061F-8729-480D-91DC-8BF805426A07}"/>
            </a:ext>
          </a:extLst>
        </xdr:cNvPr>
        <xdr:cNvCxnSpPr>
          <a:stCxn id="5" idx="0"/>
        </xdr:cNvCxnSpPr>
      </xdr:nvCxnSpPr>
      <xdr:spPr>
        <a:xfrm flipH="1" flipV="1">
          <a:off x="10410825" y="32642175"/>
          <a:ext cx="581025" cy="87630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141</xdr:row>
      <xdr:rowOff>200025</xdr:rowOff>
    </xdr:from>
    <xdr:to>
      <xdr:col>6</xdr:col>
      <xdr:colOff>1200149</xdr:colOff>
      <xdr:row>142</xdr:row>
      <xdr:rowOff>4763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2028201-8D85-4CB5-B190-7165DBD2F9D8}"/>
            </a:ext>
          </a:extLst>
        </xdr:cNvPr>
        <xdr:cNvCxnSpPr>
          <a:stCxn id="5" idx="1"/>
        </xdr:cNvCxnSpPr>
      </xdr:nvCxnSpPr>
      <xdr:spPr>
        <a:xfrm flipH="1" flipV="1">
          <a:off x="8467725" y="33775650"/>
          <a:ext cx="2114549" cy="4286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333376</xdr:colOff>
      <xdr:row>132</xdr:row>
      <xdr:rowOff>123825</xdr:rowOff>
    </xdr:from>
    <xdr:to>
      <xdr:col>4</xdr:col>
      <xdr:colOff>2247900</xdr:colOff>
      <xdr:row>134</xdr:row>
      <xdr:rowOff>190500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B95543C-C750-4E8B-8849-9B3A86FDFBF9}"/>
            </a:ext>
          </a:extLst>
        </xdr:cNvPr>
        <xdr:cNvSpPr txBox="1"/>
      </xdr:nvSpPr>
      <xdr:spPr>
        <a:xfrm>
          <a:off x="4895851" y="31556325"/>
          <a:ext cx="2857499" cy="542925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/>
            <a:t>他社委託送り状マスタに登録</a:t>
          </a:r>
          <a:endParaRPr kumimoji="1" lang="en-US" altLang="ja-JP" sz="1600"/>
        </a:p>
        <a:p>
          <a:endParaRPr kumimoji="1" lang="ja-JP" altLang="en-US" sz="1600"/>
        </a:p>
      </xdr:txBody>
    </xdr:sp>
    <xdr:clientData/>
  </xdr:twoCellAnchor>
  <xdr:twoCellAnchor>
    <xdr:from>
      <xdr:col>4</xdr:col>
      <xdr:colOff>2247900</xdr:colOff>
      <xdr:row>133</xdr:row>
      <xdr:rowOff>28575</xdr:rowOff>
    </xdr:from>
    <xdr:to>
      <xdr:col>4</xdr:col>
      <xdr:colOff>2924175</xdr:colOff>
      <xdr:row>133</xdr:row>
      <xdr:rowOff>157163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387DD531-75FE-4511-9B48-DC11CCBF74CA}"/>
            </a:ext>
          </a:extLst>
        </xdr:cNvPr>
        <xdr:cNvCxnSpPr>
          <a:stCxn id="21" idx="3"/>
        </xdr:cNvCxnSpPr>
      </xdr:nvCxnSpPr>
      <xdr:spPr>
        <a:xfrm flipV="1">
          <a:off x="7753350" y="31699200"/>
          <a:ext cx="676275" cy="12858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152BB-B0EB-461B-AEDE-C12618CCAE14}">
  <sheetPr>
    <tabColor indexed="42"/>
  </sheetPr>
  <dimension ref="A1:L24"/>
  <sheetViews>
    <sheetView zoomScaleNormal="100" workbookViewId="0">
      <selection sqref="A1:B1"/>
    </sheetView>
  </sheetViews>
  <sheetFormatPr defaultColWidth="8.125" defaultRowHeight="12"/>
  <cols>
    <col min="1" max="1" width="3.75" style="52" customWidth="1"/>
    <col min="2" max="2" width="27.25" style="52" customWidth="1"/>
    <col min="3" max="3" width="20.25" style="52" customWidth="1"/>
    <col min="4" max="4" width="20.875" style="52" customWidth="1"/>
    <col min="5" max="5" width="13.375" style="52" customWidth="1"/>
    <col min="6" max="6" width="3.625" style="52" customWidth="1"/>
    <col min="7" max="7" width="2.75" style="54" customWidth="1"/>
    <col min="8" max="8" width="3.125" style="52" customWidth="1"/>
    <col min="9" max="9" width="4.25" style="52" customWidth="1"/>
    <col min="10" max="10" width="7.625" style="52" customWidth="1"/>
    <col min="11" max="11" width="9" style="52" customWidth="1"/>
    <col min="12" max="12" width="10.5" style="52" bestFit="1" customWidth="1"/>
    <col min="13" max="16384" width="8.125" style="52"/>
  </cols>
  <sheetData>
    <row r="1" spans="1:12" s="10" customFormat="1" ht="13.5">
      <c r="A1" s="143" t="s">
        <v>0</v>
      </c>
      <c r="B1" s="143"/>
      <c r="C1" s="144" t="s">
        <v>429</v>
      </c>
      <c r="D1" s="145"/>
      <c r="E1" s="146"/>
      <c r="F1" s="147" t="s">
        <v>4</v>
      </c>
      <c r="G1" s="148"/>
      <c r="H1" s="149"/>
      <c r="I1" s="150" t="s">
        <v>430</v>
      </c>
      <c r="J1" s="150"/>
      <c r="K1" s="7" t="s">
        <v>431</v>
      </c>
      <c r="L1" s="7" t="s">
        <v>432</v>
      </c>
    </row>
    <row r="2" spans="1:12" s="10" customFormat="1" ht="18.75" customHeight="1">
      <c r="A2" s="151" t="s">
        <v>439</v>
      </c>
      <c r="B2" s="151"/>
      <c r="C2" s="152" t="s">
        <v>440</v>
      </c>
      <c r="D2" s="153"/>
      <c r="E2" s="154"/>
      <c r="F2" s="155"/>
      <c r="G2" s="156"/>
      <c r="H2" s="157"/>
      <c r="I2" s="158"/>
      <c r="J2" s="158"/>
      <c r="K2" s="58"/>
      <c r="L2" s="20"/>
    </row>
    <row r="3" spans="1:12" s="10" customFormat="1" ht="4.1500000000000004" customHeight="1">
      <c r="A3" s="60"/>
      <c r="B3" s="60"/>
      <c r="C3" s="60"/>
      <c r="D3" s="60"/>
      <c r="E3" s="60"/>
      <c r="F3" s="60"/>
      <c r="G3" s="61"/>
      <c r="H3" s="60"/>
      <c r="I3" s="60"/>
      <c r="J3" s="60"/>
      <c r="K3" s="60"/>
      <c r="L3" s="60"/>
    </row>
    <row r="4" spans="1:12" s="10" customFormat="1" ht="18.600000000000001" customHeight="1" thickBot="1">
      <c r="A4" s="62" t="s">
        <v>290</v>
      </c>
      <c r="B4" s="63" t="s">
        <v>441</v>
      </c>
      <c r="C4" s="131" t="s">
        <v>433</v>
      </c>
      <c r="D4" s="132"/>
      <c r="E4" s="132"/>
      <c r="F4" s="132"/>
      <c r="G4" s="132"/>
      <c r="H4" s="132"/>
      <c r="I4" s="132"/>
      <c r="J4" s="133"/>
      <c r="K4" s="63" t="s">
        <v>434</v>
      </c>
      <c r="L4" s="64" t="s">
        <v>432</v>
      </c>
    </row>
    <row r="5" spans="1:12" s="10" customFormat="1" ht="18.600000000000001" customHeight="1" thickTop="1">
      <c r="A5" s="69">
        <f>ROW()-4</f>
        <v>1</v>
      </c>
      <c r="B5" s="70" t="s">
        <v>11</v>
      </c>
      <c r="C5" s="134" t="s">
        <v>442</v>
      </c>
      <c r="D5" s="135"/>
      <c r="E5" s="135"/>
      <c r="F5" s="135"/>
      <c r="G5" s="135"/>
      <c r="H5" s="135"/>
      <c r="I5" s="135"/>
      <c r="J5" s="136"/>
      <c r="K5" s="71" t="s">
        <v>435</v>
      </c>
      <c r="L5" s="72">
        <v>45534</v>
      </c>
    </row>
    <row r="6" spans="1:12" s="10" customFormat="1" ht="18" customHeight="1">
      <c r="A6" s="65">
        <f t="shared" ref="A6:A24" si="0">ROW()-4</f>
        <v>2</v>
      </c>
      <c r="B6" s="66"/>
      <c r="C6" s="128" t="s">
        <v>443</v>
      </c>
      <c r="D6" s="129"/>
      <c r="E6" s="129"/>
      <c r="F6" s="129"/>
      <c r="G6" s="129"/>
      <c r="H6" s="129"/>
      <c r="I6" s="129"/>
      <c r="J6" s="130"/>
      <c r="K6" s="66" t="s">
        <v>436</v>
      </c>
      <c r="L6" s="67">
        <v>45534</v>
      </c>
    </row>
    <row r="7" spans="1:12" s="10" customFormat="1" ht="18" customHeight="1">
      <c r="A7" s="65">
        <f t="shared" si="0"/>
        <v>3</v>
      </c>
      <c r="B7" s="74" t="s">
        <v>444</v>
      </c>
      <c r="C7" s="125" t="s">
        <v>445</v>
      </c>
      <c r="D7" s="126"/>
      <c r="E7" s="126"/>
      <c r="F7" s="126"/>
      <c r="G7" s="126"/>
      <c r="H7" s="126"/>
      <c r="I7" s="126"/>
      <c r="J7" s="127"/>
      <c r="K7" s="66" t="s">
        <v>446</v>
      </c>
      <c r="L7" s="67">
        <v>45630</v>
      </c>
    </row>
    <row r="8" spans="1:12" s="10" customFormat="1" ht="18" customHeight="1">
      <c r="A8" s="65">
        <f t="shared" si="0"/>
        <v>4</v>
      </c>
      <c r="B8" s="66"/>
      <c r="C8" s="137"/>
      <c r="D8" s="138"/>
      <c r="E8" s="138"/>
      <c r="F8" s="138"/>
      <c r="G8" s="138"/>
      <c r="H8" s="138"/>
      <c r="I8" s="138"/>
      <c r="J8" s="139"/>
      <c r="K8" s="66"/>
      <c r="L8" s="67"/>
    </row>
    <row r="9" spans="1:12" s="10" customFormat="1" ht="18" customHeight="1">
      <c r="A9" s="65">
        <f t="shared" si="0"/>
        <v>5</v>
      </c>
      <c r="B9" s="66"/>
      <c r="C9" s="137"/>
      <c r="D9" s="138"/>
      <c r="E9" s="138"/>
      <c r="F9" s="138"/>
      <c r="G9" s="138"/>
      <c r="H9" s="138"/>
      <c r="I9" s="138"/>
      <c r="J9" s="139"/>
      <c r="K9" s="66"/>
      <c r="L9" s="67"/>
    </row>
    <row r="10" spans="1:12" s="10" customFormat="1" ht="18" customHeight="1">
      <c r="A10" s="65">
        <f t="shared" si="0"/>
        <v>6</v>
      </c>
      <c r="B10" s="68"/>
      <c r="C10" s="137"/>
      <c r="D10" s="138"/>
      <c r="E10" s="138"/>
      <c r="F10" s="138"/>
      <c r="G10" s="138"/>
      <c r="H10" s="138"/>
      <c r="I10" s="138"/>
      <c r="J10" s="139"/>
      <c r="K10" s="66"/>
      <c r="L10" s="67"/>
    </row>
    <row r="11" spans="1:12" s="10" customFormat="1" ht="18" customHeight="1">
      <c r="A11" s="65">
        <f t="shared" si="0"/>
        <v>7</v>
      </c>
      <c r="B11" s="68"/>
      <c r="C11" s="137"/>
      <c r="D11" s="138"/>
      <c r="E11" s="138"/>
      <c r="F11" s="138"/>
      <c r="G11" s="138"/>
      <c r="H11" s="138"/>
      <c r="I11" s="138"/>
      <c r="J11" s="139"/>
      <c r="K11" s="66"/>
      <c r="L11" s="67"/>
    </row>
    <row r="12" spans="1:12" s="10" customFormat="1" ht="18" customHeight="1">
      <c r="A12" s="65">
        <f t="shared" si="0"/>
        <v>8</v>
      </c>
      <c r="B12" s="68"/>
      <c r="C12" s="125"/>
      <c r="D12" s="126"/>
      <c r="E12" s="126"/>
      <c r="F12" s="126"/>
      <c r="G12" s="126"/>
      <c r="H12" s="126"/>
      <c r="I12" s="126"/>
      <c r="J12" s="127"/>
      <c r="K12" s="66"/>
      <c r="L12" s="67"/>
    </row>
    <row r="13" spans="1:12" s="10" customFormat="1" ht="18" customHeight="1">
      <c r="A13" s="65">
        <f t="shared" si="0"/>
        <v>9</v>
      </c>
      <c r="B13" s="66"/>
      <c r="C13" s="140"/>
      <c r="D13" s="141"/>
      <c r="E13" s="141"/>
      <c r="F13" s="141"/>
      <c r="G13" s="141"/>
      <c r="H13" s="141"/>
      <c r="I13" s="141"/>
      <c r="J13" s="142"/>
      <c r="K13" s="66"/>
      <c r="L13" s="67"/>
    </row>
    <row r="14" spans="1:12" s="10" customFormat="1" ht="18" customHeight="1">
      <c r="A14" s="65">
        <f t="shared" si="0"/>
        <v>10</v>
      </c>
      <c r="B14" s="66"/>
      <c r="C14" s="125"/>
      <c r="D14" s="126"/>
      <c r="E14" s="126"/>
      <c r="F14" s="126"/>
      <c r="G14" s="126"/>
      <c r="H14" s="126"/>
      <c r="I14" s="126"/>
      <c r="J14" s="127"/>
      <c r="K14" s="66"/>
      <c r="L14" s="67"/>
    </row>
    <row r="15" spans="1:12" s="10" customFormat="1" ht="18" customHeight="1">
      <c r="A15" s="65">
        <f t="shared" si="0"/>
        <v>11</v>
      </c>
      <c r="B15" s="66"/>
      <c r="C15" s="128"/>
      <c r="D15" s="129"/>
      <c r="E15" s="129"/>
      <c r="F15" s="129"/>
      <c r="G15" s="129"/>
      <c r="H15" s="129"/>
      <c r="I15" s="129"/>
      <c r="J15" s="130"/>
      <c r="K15" s="66"/>
      <c r="L15" s="67"/>
    </row>
    <row r="16" spans="1:12" s="10" customFormat="1" ht="18" customHeight="1">
      <c r="A16" s="65">
        <f t="shared" si="0"/>
        <v>12</v>
      </c>
      <c r="B16" s="68"/>
      <c r="C16" s="125"/>
      <c r="D16" s="126"/>
      <c r="E16" s="126"/>
      <c r="F16" s="126"/>
      <c r="G16" s="126"/>
      <c r="H16" s="126"/>
      <c r="I16" s="126"/>
      <c r="J16" s="127"/>
      <c r="K16" s="66"/>
      <c r="L16" s="67"/>
    </row>
    <row r="17" spans="1:12" s="10" customFormat="1" ht="18" customHeight="1">
      <c r="A17" s="65">
        <f t="shared" si="0"/>
        <v>13</v>
      </c>
      <c r="B17" s="66"/>
      <c r="C17" s="125"/>
      <c r="D17" s="126"/>
      <c r="E17" s="126"/>
      <c r="F17" s="126"/>
      <c r="G17" s="126"/>
      <c r="H17" s="126"/>
      <c r="I17" s="126"/>
      <c r="J17" s="127"/>
      <c r="K17" s="66"/>
      <c r="L17" s="67"/>
    </row>
    <row r="18" spans="1:12" s="10" customFormat="1" ht="18" customHeight="1">
      <c r="A18" s="65">
        <f t="shared" si="0"/>
        <v>14</v>
      </c>
      <c r="B18" s="66"/>
      <c r="C18" s="128"/>
      <c r="D18" s="129"/>
      <c r="E18" s="129"/>
      <c r="F18" s="129"/>
      <c r="G18" s="129"/>
      <c r="H18" s="129"/>
      <c r="I18" s="129"/>
      <c r="J18" s="130"/>
      <c r="K18" s="66"/>
      <c r="L18" s="67"/>
    </row>
    <row r="19" spans="1:12" s="10" customFormat="1" ht="18" customHeight="1">
      <c r="A19" s="65">
        <f t="shared" si="0"/>
        <v>15</v>
      </c>
      <c r="B19" s="66"/>
      <c r="C19" s="128"/>
      <c r="D19" s="129"/>
      <c r="E19" s="129"/>
      <c r="F19" s="129"/>
      <c r="G19" s="129"/>
      <c r="H19" s="129"/>
      <c r="I19" s="129"/>
      <c r="J19" s="130"/>
      <c r="K19" s="66"/>
      <c r="L19" s="67"/>
    </row>
    <row r="20" spans="1:12" s="10" customFormat="1" ht="18" customHeight="1">
      <c r="A20" s="65">
        <f t="shared" si="0"/>
        <v>16</v>
      </c>
      <c r="B20" s="66"/>
      <c r="C20" s="125"/>
      <c r="D20" s="126"/>
      <c r="E20" s="126"/>
      <c r="F20" s="126"/>
      <c r="G20" s="126"/>
      <c r="H20" s="126"/>
      <c r="I20" s="126"/>
      <c r="J20" s="127"/>
      <c r="K20" s="66"/>
      <c r="L20" s="67"/>
    </row>
    <row r="21" spans="1:12" s="10" customFormat="1" ht="18" customHeight="1">
      <c r="A21" s="65">
        <f t="shared" si="0"/>
        <v>17</v>
      </c>
      <c r="B21" s="66"/>
      <c r="C21" s="125"/>
      <c r="D21" s="126"/>
      <c r="E21" s="126"/>
      <c r="F21" s="126"/>
      <c r="G21" s="126"/>
      <c r="H21" s="126"/>
      <c r="I21" s="126"/>
      <c r="J21" s="127"/>
      <c r="K21" s="66"/>
      <c r="L21" s="67"/>
    </row>
    <row r="22" spans="1:12" s="10" customFormat="1" ht="18" customHeight="1">
      <c r="A22" s="65">
        <f t="shared" si="0"/>
        <v>18</v>
      </c>
      <c r="B22" s="66"/>
      <c r="C22" s="125"/>
      <c r="D22" s="126"/>
      <c r="E22" s="126"/>
      <c r="F22" s="126"/>
      <c r="G22" s="126"/>
      <c r="H22" s="126"/>
      <c r="I22" s="126"/>
      <c r="J22" s="127"/>
      <c r="K22" s="66"/>
      <c r="L22" s="67"/>
    </row>
    <row r="23" spans="1:12" s="10" customFormat="1" ht="18" customHeight="1">
      <c r="A23" s="65">
        <f t="shared" si="0"/>
        <v>19</v>
      </c>
      <c r="B23" s="66"/>
      <c r="C23" s="125"/>
      <c r="D23" s="126"/>
      <c r="E23" s="126"/>
      <c r="F23" s="126"/>
      <c r="G23" s="126"/>
      <c r="H23" s="126"/>
      <c r="I23" s="126"/>
      <c r="J23" s="127"/>
      <c r="K23" s="66"/>
      <c r="L23" s="67"/>
    </row>
    <row r="24" spans="1:12" s="10" customFormat="1" ht="18" customHeight="1">
      <c r="A24" s="65">
        <f t="shared" si="0"/>
        <v>20</v>
      </c>
      <c r="B24" s="66"/>
      <c r="C24" s="125"/>
      <c r="D24" s="126"/>
      <c r="E24" s="126"/>
      <c r="F24" s="126"/>
      <c r="G24" s="126"/>
      <c r="H24" s="126"/>
      <c r="I24" s="126"/>
      <c r="J24" s="127"/>
      <c r="K24" s="66"/>
      <c r="L24" s="67"/>
    </row>
  </sheetData>
  <mergeCells count="29">
    <mergeCell ref="A1:B1"/>
    <mergeCell ref="C1:E1"/>
    <mergeCell ref="F1:H1"/>
    <mergeCell ref="I1:J1"/>
    <mergeCell ref="A2:B2"/>
    <mergeCell ref="C2:E2"/>
    <mergeCell ref="F2:H2"/>
    <mergeCell ref="I2:J2"/>
    <mergeCell ref="C15:J15"/>
    <mergeCell ref="C4:J4"/>
    <mergeCell ref="C5:J5"/>
    <mergeCell ref="C6:J6"/>
    <mergeCell ref="C8:J8"/>
    <mergeCell ref="C9:J9"/>
    <mergeCell ref="C10:J10"/>
    <mergeCell ref="C11:J11"/>
    <mergeCell ref="C12:J12"/>
    <mergeCell ref="C13:J13"/>
    <mergeCell ref="C14:J14"/>
    <mergeCell ref="C7:J7"/>
    <mergeCell ref="C22:J22"/>
    <mergeCell ref="C23:J23"/>
    <mergeCell ref="C24:J24"/>
    <mergeCell ref="C16:J16"/>
    <mergeCell ref="C17:J17"/>
    <mergeCell ref="C18:J18"/>
    <mergeCell ref="C19:J19"/>
    <mergeCell ref="C20:J20"/>
    <mergeCell ref="C21:J21"/>
  </mergeCells>
  <phoneticPr fontId="3"/>
  <pageMargins left="0.51" right="0.39" top="0.79" bottom="0.56999999999999995" header="0.53" footer="0.27"/>
  <pageSetup paperSize="9" scale="83" orientation="landscape" horizontalDpi="4294967292" verticalDpi="300" r:id="rId1"/>
  <headerFooter alignWithMargins="0">
    <oddHeader>&amp;C&amp;"ＭＳ Ｐゴシック,太字"&amp;14テーブル定義書</oddHeader>
    <oddFooter>&amp;L&amp;10&amp;F&amp;C&amp;10－ &amp;P ／ &amp;N －&amp;R&amp;10株式会社アクティブクリエイト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D1D56-3616-4398-8FF3-C78C77E6463D}">
  <dimension ref="B1:J15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8.75"/>
  <cols>
    <col min="2" max="2" width="12.375" customWidth="1"/>
    <col min="3" max="3" width="38.5" customWidth="1"/>
    <col min="4" max="4" width="12.375" customWidth="1"/>
    <col min="5" max="5" width="38.5" customWidth="1"/>
    <col min="6" max="6" width="12.375" customWidth="1"/>
    <col min="7" max="7" width="38.5" customWidth="1"/>
    <col min="8" max="8" width="12.375" customWidth="1"/>
    <col min="9" max="9" width="38.5" customWidth="1"/>
    <col min="10" max="10" width="11.5" bestFit="1" customWidth="1"/>
    <col min="11" max="11" width="31.75" bestFit="1" customWidth="1"/>
  </cols>
  <sheetData>
    <row r="1" spans="2:10">
      <c r="B1" s="195" t="s">
        <v>721</v>
      </c>
      <c r="C1" s="196"/>
      <c r="D1" s="195" t="s">
        <v>565</v>
      </c>
      <c r="E1" s="196"/>
      <c r="F1" s="195" t="s">
        <v>564</v>
      </c>
      <c r="G1" s="197"/>
      <c r="H1" s="195" t="s">
        <v>543</v>
      </c>
      <c r="I1" s="196"/>
    </row>
    <row r="2" spans="2:10">
      <c r="B2" s="73" t="s">
        <v>26</v>
      </c>
      <c r="C2" s="73" t="s">
        <v>27</v>
      </c>
      <c r="D2" s="73" t="s">
        <v>26</v>
      </c>
      <c r="E2" s="73" t="s">
        <v>27</v>
      </c>
      <c r="F2" s="73" t="s">
        <v>26</v>
      </c>
      <c r="G2" s="123" t="s">
        <v>27</v>
      </c>
      <c r="H2" s="124" t="s">
        <v>26</v>
      </c>
      <c r="I2" s="124" t="s">
        <v>27</v>
      </c>
    </row>
    <row r="3" spans="2:10" s="174" customFormat="1">
      <c r="B3" s="87" t="s">
        <v>53</v>
      </c>
      <c r="C3" s="87" t="s">
        <v>291</v>
      </c>
      <c r="D3" s="87" t="s">
        <v>317</v>
      </c>
      <c r="E3" s="87" t="s">
        <v>291</v>
      </c>
      <c r="F3" s="175" t="s">
        <v>582</v>
      </c>
      <c r="G3" s="191" t="s">
        <v>871</v>
      </c>
      <c r="H3" s="177" t="s">
        <v>570</v>
      </c>
      <c r="I3" s="177" t="s">
        <v>928</v>
      </c>
    </row>
    <row r="4" spans="2:10" s="174" customFormat="1">
      <c r="B4" s="87" t="s">
        <v>58</v>
      </c>
      <c r="C4" s="87" t="s">
        <v>887</v>
      </c>
      <c r="D4" s="87" t="s">
        <v>321</v>
      </c>
      <c r="E4" s="87" t="s">
        <v>870</v>
      </c>
      <c r="F4" s="175" t="s">
        <v>455</v>
      </c>
      <c r="G4" s="191" t="s">
        <v>869</v>
      </c>
      <c r="H4" s="177" t="s">
        <v>404</v>
      </c>
      <c r="I4" s="177" t="s">
        <v>929</v>
      </c>
    </row>
    <row r="5" spans="2:10" s="174" customFormat="1">
      <c r="B5" s="87" t="s">
        <v>60</v>
      </c>
      <c r="C5" s="87" t="s">
        <v>293</v>
      </c>
      <c r="D5" s="87" t="s">
        <v>318</v>
      </c>
      <c r="E5" s="87" t="s">
        <v>293</v>
      </c>
      <c r="F5" s="176" t="s">
        <v>872</v>
      </c>
      <c r="G5" s="191" t="s">
        <v>61</v>
      </c>
      <c r="H5" s="177" t="s">
        <v>405</v>
      </c>
      <c r="I5" s="177" t="s">
        <v>930</v>
      </c>
    </row>
    <row r="6" spans="2:10" s="174" customFormat="1">
      <c r="B6" s="87" t="s">
        <v>63</v>
      </c>
      <c r="C6" s="87" t="s">
        <v>294</v>
      </c>
      <c r="D6" s="87" t="s">
        <v>319</v>
      </c>
      <c r="E6" s="87" t="s">
        <v>294</v>
      </c>
      <c r="F6" s="175" t="s">
        <v>449</v>
      </c>
      <c r="G6" s="192" t="s">
        <v>294</v>
      </c>
      <c r="H6" s="185"/>
      <c r="J6" s="187"/>
    </row>
    <row r="7" spans="2:10" s="174" customFormat="1">
      <c r="B7" s="87" t="s">
        <v>65</v>
      </c>
      <c r="C7" s="87" t="s">
        <v>295</v>
      </c>
      <c r="D7" s="87" t="s">
        <v>320</v>
      </c>
      <c r="E7" s="87" t="s">
        <v>295</v>
      </c>
      <c r="F7" s="176" t="s">
        <v>450</v>
      </c>
      <c r="G7" s="191" t="s">
        <v>451</v>
      </c>
      <c r="H7" s="187"/>
      <c r="I7" s="188"/>
    </row>
    <row r="8" spans="2:10" s="174" customFormat="1">
      <c r="B8" s="87" t="s">
        <v>67</v>
      </c>
      <c r="C8" s="87" t="s">
        <v>296</v>
      </c>
      <c r="D8" s="87" t="s">
        <v>322</v>
      </c>
      <c r="E8" s="87" t="s">
        <v>296</v>
      </c>
      <c r="F8" s="175" t="s">
        <v>454</v>
      </c>
      <c r="G8" s="192" t="s">
        <v>68</v>
      </c>
      <c r="H8" s="177" t="s">
        <v>406</v>
      </c>
      <c r="I8" s="177" t="s">
        <v>931</v>
      </c>
    </row>
    <row r="9" spans="2:10" s="174" customFormat="1">
      <c r="B9" s="87" t="s">
        <v>70</v>
      </c>
      <c r="C9" s="87" t="s">
        <v>297</v>
      </c>
      <c r="D9" s="87" t="s">
        <v>323</v>
      </c>
      <c r="E9" s="87" t="s">
        <v>297</v>
      </c>
      <c r="F9" s="178"/>
      <c r="G9" s="178" t="s">
        <v>736</v>
      </c>
      <c r="H9" s="187"/>
      <c r="I9" s="188"/>
    </row>
    <row r="10" spans="2:10" s="174" customFormat="1">
      <c r="B10" s="87" t="s">
        <v>72</v>
      </c>
      <c r="C10" s="87" t="s">
        <v>298</v>
      </c>
      <c r="D10" s="87" t="s">
        <v>324</v>
      </c>
      <c r="E10" s="87" t="s">
        <v>298</v>
      </c>
      <c r="F10" s="178"/>
      <c r="G10" s="178" t="s">
        <v>736</v>
      </c>
      <c r="H10" s="187"/>
      <c r="I10" s="188"/>
    </row>
    <row r="11" spans="2:10" s="174" customFormat="1">
      <c r="B11" s="87" t="s">
        <v>74</v>
      </c>
      <c r="C11" s="87" t="s">
        <v>299</v>
      </c>
      <c r="D11" s="87" t="s">
        <v>325</v>
      </c>
      <c r="E11" s="87" t="s">
        <v>299</v>
      </c>
      <c r="F11" s="178"/>
      <c r="G11" s="178" t="s">
        <v>736</v>
      </c>
      <c r="H11" s="187"/>
      <c r="I11" s="188"/>
    </row>
    <row r="12" spans="2:10" s="174" customFormat="1">
      <c r="B12" s="87" t="s">
        <v>76</v>
      </c>
      <c r="C12" s="87" t="s">
        <v>300</v>
      </c>
      <c r="D12" s="87" t="s">
        <v>326</v>
      </c>
      <c r="E12" s="87" t="s">
        <v>300</v>
      </c>
      <c r="F12" s="178"/>
      <c r="G12" s="178" t="s">
        <v>736</v>
      </c>
      <c r="H12" s="187"/>
      <c r="I12" s="188"/>
    </row>
    <row r="13" spans="2:10" s="174" customFormat="1">
      <c r="B13" s="87" t="s">
        <v>78</v>
      </c>
      <c r="C13" s="87" t="s">
        <v>301</v>
      </c>
      <c r="D13" s="87" t="s">
        <v>572</v>
      </c>
      <c r="E13" s="87" t="s">
        <v>301</v>
      </c>
      <c r="F13" s="178"/>
      <c r="G13" s="178" t="s">
        <v>736</v>
      </c>
      <c r="H13" s="187"/>
      <c r="I13" s="188"/>
    </row>
    <row r="14" spans="2:10" s="174" customFormat="1">
      <c r="B14" s="87" t="s">
        <v>80</v>
      </c>
      <c r="C14" s="87" t="s">
        <v>302</v>
      </c>
      <c r="D14" s="87" t="s">
        <v>327</v>
      </c>
      <c r="E14" s="87" t="s">
        <v>302</v>
      </c>
      <c r="F14" s="178"/>
      <c r="G14" s="178" t="s">
        <v>736</v>
      </c>
      <c r="H14" s="187"/>
      <c r="I14" s="188"/>
    </row>
    <row r="15" spans="2:10" s="174" customFormat="1">
      <c r="B15" s="87" t="s">
        <v>83</v>
      </c>
      <c r="C15" s="87" t="s">
        <v>888</v>
      </c>
      <c r="D15" s="87" t="s">
        <v>328</v>
      </c>
      <c r="E15" s="87" t="s">
        <v>303</v>
      </c>
      <c r="F15" s="178"/>
      <c r="G15" s="178" t="s">
        <v>736</v>
      </c>
      <c r="H15" s="187"/>
      <c r="I15" s="188"/>
    </row>
    <row r="16" spans="2:10" s="174" customFormat="1">
      <c r="B16" s="87" t="s">
        <v>86</v>
      </c>
      <c r="C16" s="87" t="s">
        <v>889</v>
      </c>
      <c r="D16" s="87" t="s">
        <v>329</v>
      </c>
      <c r="E16" s="87" t="s">
        <v>304</v>
      </c>
      <c r="F16" s="178"/>
      <c r="G16" s="178" t="s">
        <v>736</v>
      </c>
      <c r="H16" s="187"/>
      <c r="I16" s="188"/>
    </row>
    <row r="17" spans="2:9" s="174" customFormat="1">
      <c r="B17" s="87" t="s">
        <v>88</v>
      </c>
      <c r="C17" s="87" t="s">
        <v>305</v>
      </c>
      <c r="D17" s="87" t="s">
        <v>330</v>
      </c>
      <c r="E17" s="87" t="s">
        <v>305</v>
      </c>
      <c r="F17" s="178"/>
      <c r="G17" s="178" t="s">
        <v>736</v>
      </c>
      <c r="H17" s="187"/>
      <c r="I17" s="188"/>
    </row>
    <row r="18" spans="2:9" s="174" customFormat="1">
      <c r="B18" s="87" t="s">
        <v>90</v>
      </c>
      <c r="C18" s="87" t="s">
        <v>306</v>
      </c>
      <c r="D18" s="87" t="s">
        <v>331</v>
      </c>
      <c r="E18" s="87" t="s">
        <v>306</v>
      </c>
      <c r="F18" s="178"/>
      <c r="G18" s="178" t="s">
        <v>736</v>
      </c>
      <c r="H18" s="187"/>
      <c r="I18" s="188"/>
    </row>
    <row r="19" spans="2:9" s="174" customFormat="1">
      <c r="B19" s="87" t="s">
        <v>92</v>
      </c>
      <c r="C19" s="87" t="s">
        <v>307</v>
      </c>
      <c r="D19" s="87" t="s">
        <v>332</v>
      </c>
      <c r="E19" s="87" t="s">
        <v>307</v>
      </c>
      <c r="F19" s="178"/>
      <c r="G19" s="178" t="s">
        <v>736</v>
      </c>
      <c r="H19" s="187"/>
      <c r="I19" s="188"/>
    </row>
    <row r="20" spans="2:9" s="174" customFormat="1">
      <c r="B20" s="87" t="s">
        <v>94</v>
      </c>
      <c r="C20" s="87" t="s">
        <v>308</v>
      </c>
      <c r="D20" s="87" t="s">
        <v>333</v>
      </c>
      <c r="E20" s="87" t="s">
        <v>308</v>
      </c>
      <c r="F20" s="178"/>
      <c r="G20" s="178" t="s">
        <v>736</v>
      </c>
      <c r="H20" s="187"/>
      <c r="I20" s="188"/>
    </row>
    <row r="21" spans="2:9" s="174" customFormat="1">
      <c r="B21" s="87" t="s">
        <v>98</v>
      </c>
      <c r="C21" s="87" t="s">
        <v>309</v>
      </c>
      <c r="D21" s="87" t="s">
        <v>334</v>
      </c>
      <c r="E21" s="87" t="s">
        <v>309</v>
      </c>
      <c r="F21" s="178"/>
      <c r="G21" s="178" t="s">
        <v>736</v>
      </c>
      <c r="H21" s="187"/>
      <c r="I21" s="188"/>
    </row>
    <row r="22" spans="2:9" s="174" customFormat="1">
      <c r="B22" s="87" t="s">
        <v>100</v>
      </c>
      <c r="C22" s="87" t="s">
        <v>310</v>
      </c>
      <c r="D22" s="87" t="s">
        <v>335</v>
      </c>
      <c r="E22" s="87" t="s">
        <v>310</v>
      </c>
      <c r="F22" s="178"/>
      <c r="G22" s="178" t="s">
        <v>736</v>
      </c>
      <c r="H22" s="187"/>
      <c r="I22" s="188"/>
    </row>
    <row r="23" spans="2:9" s="174" customFormat="1">
      <c r="B23" s="87" t="s">
        <v>102</v>
      </c>
      <c r="C23" s="87" t="s">
        <v>877</v>
      </c>
      <c r="D23" s="185"/>
      <c r="E23" s="186"/>
      <c r="G23" s="174" t="s">
        <v>736</v>
      </c>
      <c r="H23" s="187"/>
      <c r="I23" s="188"/>
    </row>
    <row r="24" spans="2:9" s="174" customFormat="1">
      <c r="B24" s="87" t="s">
        <v>104</v>
      </c>
      <c r="C24" s="87" t="s">
        <v>802</v>
      </c>
      <c r="D24" s="187"/>
      <c r="E24" s="188"/>
      <c r="G24" s="174" t="s">
        <v>736</v>
      </c>
      <c r="H24" s="187"/>
      <c r="I24" s="188"/>
    </row>
    <row r="25" spans="2:9" s="174" customFormat="1">
      <c r="B25" s="87" t="s">
        <v>106</v>
      </c>
      <c r="C25" s="87" t="s">
        <v>803</v>
      </c>
      <c r="D25" s="187"/>
      <c r="E25" s="188"/>
      <c r="G25" s="174" t="s">
        <v>736</v>
      </c>
      <c r="H25" s="187"/>
      <c r="I25" s="188"/>
    </row>
    <row r="26" spans="2:9" s="174" customFormat="1">
      <c r="B26" s="87" t="s">
        <v>108</v>
      </c>
      <c r="C26" s="87" t="s">
        <v>804</v>
      </c>
      <c r="D26" s="187"/>
      <c r="E26" s="188"/>
      <c r="G26" s="174" t="s">
        <v>736</v>
      </c>
      <c r="H26" s="187"/>
      <c r="I26" s="188"/>
    </row>
    <row r="27" spans="2:9" s="174" customFormat="1">
      <c r="B27" s="87" t="s">
        <v>110</v>
      </c>
      <c r="C27" s="87" t="s">
        <v>805</v>
      </c>
      <c r="D27" s="187"/>
      <c r="E27" s="188"/>
      <c r="G27" s="174" t="s">
        <v>736</v>
      </c>
      <c r="H27" s="187"/>
      <c r="I27" s="188"/>
    </row>
    <row r="28" spans="2:9" s="174" customFormat="1">
      <c r="B28" s="87" t="s">
        <v>112</v>
      </c>
      <c r="C28" s="87" t="s">
        <v>806</v>
      </c>
      <c r="D28" s="187"/>
      <c r="E28" s="188"/>
      <c r="G28" s="174" t="s">
        <v>736</v>
      </c>
      <c r="H28" s="187"/>
      <c r="I28" s="188"/>
    </row>
    <row r="29" spans="2:9" s="174" customFormat="1">
      <c r="B29" s="87" t="s">
        <v>114</v>
      </c>
      <c r="C29" s="87" t="s">
        <v>813</v>
      </c>
      <c r="D29" s="187"/>
      <c r="E29" s="188"/>
      <c r="G29" s="174" t="s">
        <v>736</v>
      </c>
      <c r="H29" s="187"/>
      <c r="I29" s="188"/>
    </row>
    <row r="30" spans="2:9" s="174" customFormat="1">
      <c r="B30" s="87" t="s">
        <v>116</v>
      </c>
      <c r="C30" s="87" t="s">
        <v>814</v>
      </c>
      <c r="D30" s="187"/>
      <c r="E30" s="188"/>
      <c r="G30" s="174" t="s">
        <v>736</v>
      </c>
      <c r="H30" s="187"/>
      <c r="I30" s="188"/>
    </row>
    <row r="31" spans="2:9" s="174" customFormat="1">
      <c r="B31" s="87" t="s">
        <v>118</v>
      </c>
      <c r="C31" s="87" t="s">
        <v>815</v>
      </c>
      <c r="D31" s="187"/>
      <c r="E31" s="188"/>
      <c r="G31" s="174" t="s">
        <v>736</v>
      </c>
      <c r="H31" s="187"/>
      <c r="I31" s="188"/>
    </row>
    <row r="32" spans="2:9" s="174" customFormat="1">
      <c r="B32" s="87" t="s">
        <v>120</v>
      </c>
      <c r="C32" s="87" t="s">
        <v>816</v>
      </c>
      <c r="D32" s="187"/>
      <c r="E32" s="188"/>
      <c r="G32" s="174" t="s">
        <v>736</v>
      </c>
      <c r="H32" s="187"/>
      <c r="I32" s="188"/>
    </row>
    <row r="33" spans="2:9" s="174" customFormat="1">
      <c r="B33" s="87" t="s">
        <v>122</v>
      </c>
      <c r="C33" s="87" t="s">
        <v>817</v>
      </c>
      <c r="D33" s="187"/>
      <c r="E33" s="188"/>
      <c r="G33" s="174" t="s">
        <v>736</v>
      </c>
      <c r="H33" s="187"/>
      <c r="I33" s="188"/>
    </row>
    <row r="34" spans="2:9" s="174" customFormat="1">
      <c r="B34" s="87" t="s">
        <v>124</v>
      </c>
      <c r="C34" s="87" t="s">
        <v>818</v>
      </c>
      <c r="D34" s="187"/>
      <c r="E34" s="188"/>
      <c r="G34" s="174" t="s">
        <v>736</v>
      </c>
      <c r="H34" s="187"/>
      <c r="I34" s="188"/>
    </row>
    <row r="35" spans="2:9" s="174" customFormat="1">
      <c r="B35" s="87" t="s">
        <v>126</v>
      </c>
      <c r="C35" s="87" t="s">
        <v>878</v>
      </c>
      <c r="D35" s="187"/>
      <c r="E35" s="188"/>
      <c r="G35" s="174" t="s">
        <v>736</v>
      </c>
      <c r="H35" s="187"/>
      <c r="I35" s="188"/>
    </row>
    <row r="36" spans="2:9" s="174" customFormat="1">
      <c r="B36" s="87" t="s">
        <v>128</v>
      </c>
      <c r="C36" s="87" t="s">
        <v>825</v>
      </c>
      <c r="D36" s="187"/>
      <c r="E36" s="188"/>
      <c r="G36" s="174" t="s">
        <v>736</v>
      </c>
      <c r="H36" s="187"/>
      <c r="I36" s="188"/>
    </row>
    <row r="37" spans="2:9" s="174" customFormat="1">
      <c r="B37" s="87" t="s">
        <v>130</v>
      </c>
      <c r="C37" s="87" t="s">
        <v>826</v>
      </c>
      <c r="D37" s="187"/>
      <c r="E37" s="188"/>
      <c r="G37" s="174" t="s">
        <v>736</v>
      </c>
      <c r="H37" s="187"/>
      <c r="I37" s="188"/>
    </row>
    <row r="38" spans="2:9" s="174" customFormat="1">
      <c r="B38" s="87" t="s">
        <v>132</v>
      </c>
      <c r="C38" s="87" t="s">
        <v>827</v>
      </c>
      <c r="D38" s="187"/>
      <c r="E38" s="188"/>
      <c r="G38" s="174" t="s">
        <v>736</v>
      </c>
      <c r="H38" s="187"/>
      <c r="I38" s="188"/>
    </row>
    <row r="39" spans="2:9" s="174" customFormat="1">
      <c r="B39" s="87" t="s">
        <v>134</v>
      </c>
      <c r="C39" s="87" t="s">
        <v>828</v>
      </c>
      <c r="D39" s="187"/>
      <c r="E39" s="188"/>
      <c r="G39" s="174" t="s">
        <v>736</v>
      </c>
      <c r="H39" s="187"/>
      <c r="I39" s="188"/>
    </row>
    <row r="40" spans="2:9" s="174" customFormat="1">
      <c r="B40" s="87" t="s">
        <v>136</v>
      </c>
      <c r="C40" s="87" t="s">
        <v>829</v>
      </c>
      <c r="D40" s="187"/>
      <c r="E40" s="188"/>
      <c r="G40" s="174" t="s">
        <v>736</v>
      </c>
      <c r="H40" s="187"/>
      <c r="I40" s="188"/>
    </row>
    <row r="41" spans="2:9" s="174" customFormat="1">
      <c r="B41" s="87" t="s">
        <v>138</v>
      </c>
      <c r="C41" s="87" t="s">
        <v>879</v>
      </c>
      <c r="D41" s="187"/>
      <c r="E41" s="188"/>
      <c r="G41" s="174" t="s">
        <v>736</v>
      </c>
      <c r="H41" s="187"/>
      <c r="I41" s="188"/>
    </row>
    <row r="42" spans="2:9" s="174" customFormat="1">
      <c r="B42" s="87" t="s">
        <v>140</v>
      </c>
      <c r="C42" s="87" t="s">
        <v>836</v>
      </c>
      <c r="D42" s="187"/>
      <c r="E42" s="188"/>
      <c r="G42" s="174" t="s">
        <v>736</v>
      </c>
      <c r="H42" s="187"/>
      <c r="I42" s="188"/>
    </row>
    <row r="43" spans="2:9" s="174" customFormat="1">
      <c r="B43" s="87" t="s">
        <v>142</v>
      </c>
      <c r="C43" s="87" t="s">
        <v>837</v>
      </c>
      <c r="D43" s="187"/>
      <c r="E43" s="188"/>
      <c r="G43" s="174" t="s">
        <v>736</v>
      </c>
      <c r="H43" s="187"/>
      <c r="I43" s="188"/>
    </row>
    <row r="44" spans="2:9" s="174" customFormat="1">
      <c r="B44" s="87" t="s">
        <v>144</v>
      </c>
      <c r="C44" s="87" t="s">
        <v>838</v>
      </c>
      <c r="D44" s="187"/>
      <c r="E44" s="188"/>
      <c r="G44" s="174" t="s">
        <v>736</v>
      </c>
      <c r="H44" s="187"/>
      <c r="I44" s="188"/>
    </row>
    <row r="45" spans="2:9" s="174" customFormat="1">
      <c r="B45" s="87" t="s">
        <v>146</v>
      </c>
      <c r="C45" s="87" t="s">
        <v>839</v>
      </c>
      <c r="D45" s="187"/>
      <c r="E45" s="188"/>
      <c r="G45" s="174" t="s">
        <v>736</v>
      </c>
      <c r="H45" s="187"/>
      <c r="I45" s="188"/>
    </row>
    <row r="46" spans="2:9" s="174" customFormat="1">
      <c r="B46" s="87" t="s">
        <v>148</v>
      </c>
      <c r="C46" s="87" t="s">
        <v>840</v>
      </c>
      <c r="D46" s="187"/>
      <c r="E46" s="188"/>
      <c r="G46" s="174" t="s">
        <v>736</v>
      </c>
      <c r="H46" s="187"/>
      <c r="I46" s="188"/>
    </row>
    <row r="47" spans="2:9" s="174" customFormat="1">
      <c r="B47" s="87" t="s">
        <v>150</v>
      </c>
      <c r="C47" s="87" t="s">
        <v>880</v>
      </c>
      <c r="D47" s="187"/>
      <c r="E47" s="188"/>
      <c r="G47" s="174" t="s">
        <v>736</v>
      </c>
      <c r="H47" s="187"/>
      <c r="I47" s="188"/>
    </row>
    <row r="48" spans="2:9" s="174" customFormat="1">
      <c r="B48" s="87" t="s">
        <v>152</v>
      </c>
      <c r="C48" s="87" t="s">
        <v>846</v>
      </c>
      <c r="D48" s="187"/>
      <c r="E48" s="188"/>
      <c r="G48" s="174" t="s">
        <v>736</v>
      </c>
      <c r="H48" s="187"/>
      <c r="I48" s="188"/>
    </row>
    <row r="49" spans="2:9" s="174" customFormat="1">
      <c r="B49" s="87" t="s">
        <v>154</v>
      </c>
      <c r="C49" s="87" t="s">
        <v>847</v>
      </c>
      <c r="D49" s="187"/>
      <c r="E49" s="188"/>
      <c r="G49" s="174" t="s">
        <v>736</v>
      </c>
      <c r="H49" s="187"/>
      <c r="I49" s="188"/>
    </row>
    <row r="50" spans="2:9" s="174" customFormat="1">
      <c r="B50" s="87" t="s">
        <v>156</v>
      </c>
      <c r="C50" s="87" t="s">
        <v>848</v>
      </c>
      <c r="D50" s="187"/>
      <c r="E50" s="188"/>
      <c r="G50" s="174" t="s">
        <v>736</v>
      </c>
      <c r="H50" s="187"/>
      <c r="I50" s="188"/>
    </row>
    <row r="51" spans="2:9" s="174" customFormat="1">
      <c r="B51" s="87" t="s">
        <v>158</v>
      </c>
      <c r="C51" s="87" t="s">
        <v>849</v>
      </c>
      <c r="D51" s="187"/>
      <c r="E51" s="188"/>
      <c r="G51" s="174" t="s">
        <v>736</v>
      </c>
      <c r="H51" s="187"/>
      <c r="I51" s="188"/>
    </row>
    <row r="52" spans="2:9" s="174" customFormat="1">
      <c r="B52" s="87" t="s">
        <v>160</v>
      </c>
      <c r="C52" s="87" t="s">
        <v>881</v>
      </c>
      <c r="D52" s="187"/>
      <c r="E52" s="188"/>
      <c r="G52" s="174" t="s">
        <v>736</v>
      </c>
      <c r="H52" s="187"/>
      <c r="I52" s="188"/>
    </row>
    <row r="53" spans="2:9" s="174" customFormat="1">
      <c r="B53" s="87" t="s">
        <v>162</v>
      </c>
      <c r="C53" s="87" t="s">
        <v>855</v>
      </c>
      <c r="D53" s="187"/>
      <c r="E53" s="188"/>
      <c r="G53" s="174" t="s">
        <v>736</v>
      </c>
      <c r="H53" s="187"/>
      <c r="I53" s="188"/>
    </row>
    <row r="54" spans="2:9" s="174" customFormat="1">
      <c r="B54" s="87" t="s">
        <v>164</v>
      </c>
      <c r="C54" s="87" t="s">
        <v>856</v>
      </c>
      <c r="D54" s="187"/>
      <c r="E54" s="188"/>
      <c r="G54" s="174" t="s">
        <v>736</v>
      </c>
      <c r="H54" s="187"/>
      <c r="I54" s="188"/>
    </row>
    <row r="55" spans="2:9" s="174" customFormat="1">
      <c r="B55" s="87" t="s">
        <v>166</v>
      </c>
      <c r="C55" s="87" t="s">
        <v>857</v>
      </c>
      <c r="D55" s="187"/>
      <c r="E55" s="188"/>
      <c r="G55" s="174" t="s">
        <v>736</v>
      </c>
      <c r="H55" s="187"/>
      <c r="I55" s="188"/>
    </row>
    <row r="56" spans="2:9" s="174" customFormat="1">
      <c r="B56" s="87" t="s">
        <v>168</v>
      </c>
      <c r="C56" s="87" t="s">
        <v>858</v>
      </c>
      <c r="D56" s="187"/>
      <c r="E56" s="188"/>
      <c r="G56" s="174" t="s">
        <v>736</v>
      </c>
      <c r="H56" s="187"/>
      <c r="I56" s="188"/>
    </row>
    <row r="57" spans="2:9" s="174" customFormat="1">
      <c r="B57" s="87" t="s">
        <v>170</v>
      </c>
      <c r="C57" s="87" t="s">
        <v>890</v>
      </c>
      <c r="D57" s="187"/>
      <c r="E57" s="188"/>
      <c r="G57" s="174" t="s">
        <v>736</v>
      </c>
      <c r="H57" s="177" t="s">
        <v>801</v>
      </c>
      <c r="I57" s="177" t="s">
        <v>558</v>
      </c>
    </row>
    <row r="58" spans="2:9" s="174" customFormat="1">
      <c r="B58" s="87" t="s">
        <v>172</v>
      </c>
      <c r="C58" s="87" t="s">
        <v>891</v>
      </c>
      <c r="D58" s="187"/>
      <c r="E58" s="188"/>
      <c r="G58" s="174" t="s">
        <v>736</v>
      </c>
      <c r="H58" s="177" t="s">
        <v>410</v>
      </c>
      <c r="I58" s="177" t="s">
        <v>557</v>
      </c>
    </row>
    <row r="59" spans="2:9" s="174" customFormat="1">
      <c r="B59" s="87" t="s">
        <v>174</v>
      </c>
      <c r="C59" s="87" t="s">
        <v>892</v>
      </c>
      <c r="D59" s="187"/>
      <c r="E59" s="188"/>
      <c r="G59" s="174" t="s">
        <v>736</v>
      </c>
      <c r="H59" s="177" t="s">
        <v>411</v>
      </c>
      <c r="I59" s="177" t="s">
        <v>556</v>
      </c>
    </row>
    <row r="60" spans="2:9" s="174" customFormat="1">
      <c r="B60" s="87" t="s">
        <v>176</v>
      </c>
      <c r="C60" s="87" t="s">
        <v>893</v>
      </c>
      <c r="D60" s="187"/>
      <c r="E60" s="188"/>
      <c r="G60" s="174" t="s">
        <v>736</v>
      </c>
      <c r="H60" s="177" t="s">
        <v>412</v>
      </c>
      <c r="I60" s="177" t="s">
        <v>555</v>
      </c>
    </row>
    <row r="61" spans="2:9" s="174" customFormat="1">
      <c r="B61" s="87" t="s">
        <v>178</v>
      </c>
      <c r="C61" s="87" t="s">
        <v>894</v>
      </c>
      <c r="D61" s="187"/>
      <c r="E61" s="188"/>
      <c r="G61" s="174" t="s">
        <v>736</v>
      </c>
      <c r="H61" s="177" t="s">
        <v>413</v>
      </c>
      <c r="I61" s="177" t="s">
        <v>554</v>
      </c>
    </row>
    <row r="62" spans="2:9" s="174" customFormat="1">
      <c r="B62" s="87" t="s">
        <v>180</v>
      </c>
      <c r="C62" s="87" t="s">
        <v>895</v>
      </c>
      <c r="D62" s="187"/>
      <c r="E62" s="188"/>
      <c r="G62" s="174" t="s">
        <v>736</v>
      </c>
      <c r="H62" s="177" t="s">
        <v>414</v>
      </c>
      <c r="I62" s="177" t="s">
        <v>553</v>
      </c>
    </row>
    <row r="63" spans="2:9" s="174" customFormat="1">
      <c r="B63" s="87" t="s">
        <v>182</v>
      </c>
      <c r="C63" s="87" t="s">
        <v>896</v>
      </c>
      <c r="D63" s="187"/>
      <c r="E63" s="188"/>
      <c r="G63" s="174" t="s">
        <v>736</v>
      </c>
      <c r="H63" s="177" t="s">
        <v>415</v>
      </c>
      <c r="I63" s="177" t="s">
        <v>552</v>
      </c>
    </row>
    <row r="64" spans="2:9" s="174" customFormat="1">
      <c r="B64" s="87" t="s">
        <v>184</v>
      </c>
      <c r="C64" s="87" t="s">
        <v>897</v>
      </c>
      <c r="D64" s="187"/>
      <c r="E64" s="188"/>
      <c r="G64" s="174" t="s">
        <v>736</v>
      </c>
      <c r="H64" s="177" t="s">
        <v>416</v>
      </c>
      <c r="I64" s="177" t="s">
        <v>551</v>
      </c>
    </row>
    <row r="65" spans="2:9" s="174" customFormat="1">
      <c r="B65" s="87" t="s">
        <v>186</v>
      </c>
      <c r="C65" s="87" t="s">
        <v>898</v>
      </c>
      <c r="D65" s="187"/>
      <c r="E65" s="188"/>
      <c r="G65" s="174" t="s">
        <v>736</v>
      </c>
      <c r="H65" s="177" t="s">
        <v>417</v>
      </c>
      <c r="I65" s="177" t="s">
        <v>550</v>
      </c>
    </row>
    <row r="66" spans="2:9" s="174" customFormat="1">
      <c r="B66" s="87" t="s">
        <v>188</v>
      </c>
      <c r="C66" s="87" t="s">
        <v>899</v>
      </c>
      <c r="D66" s="187"/>
      <c r="E66" s="188"/>
      <c r="G66" s="174" t="s">
        <v>736</v>
      </c>
      <c r="H66" s="177" t="s">
        <v>418</v>
      </c>
      <c r="I66" s="177" t="s">
        <v>549</v>
      </c>
    </row>
    <row r="67" spans="2:9" s="174" customFormat="1">
      <c r="B67" s="87" t="s">
        <v>190</v>
      </c>
      <c r="C67" s="87" t="s">
        <v>900</v>
      </c>
      <c r="D67" s="187"/>
      <c r="E67" s="188"/>
      <c r="G67" s="174" t="s">
        <v>736</v>
      </c>
      <c r="H67" s="177" t="s">
        <v>419</v>
      </c>
      <c r="I67" s="177" t="s">
        <v>548</v>
      </c>
    </row>
    <row r="68" spans="2:9" s="174" customFormat="1">
      <c r="B68" s="87" t="s">
        <v>192</v>
      </c>
      <c r="C68" s="87" t="s">
        <v>901</v>
      </c>
      <c r="D68" s="187"/>
      <c r="E68" s="188"/>
      <c r="G68" s="174" t="s">
        <v>736</v>
      </c>
      <c r="H68" s="177" t="s">
        <v>420</v>
      </c>
      <c r="I68" s="177" t="s">
        <v>547</v>
      </c>
    </row>
    <row r="69" spans="2:9" s="174" customFormat="1">
      <c r="B69" s="87" t="s">
        <v>194</v>
      </c>
      <c r="C69" s="87" t="s">
        <v>902</v>
      </c>
      <c r="D69" s="187"/>
      <c r="E69" s="188"/>
      <c r="G69" s="174" t="s">
        <v>736</v>
      </c>
      <c r="H69" s="177" t="s">
        <v>421</v>
      </c>
      <c r="I69" s="177" t="s">
        <v>546</v>
      </c>
    </row>
    <row r="70" spans="2:9" s="174" customFormat="1">
      <c r="B70" s="87" t="s">
        <v>196</v>
      </c>
      <c r="C70" s="87" t="s">
        <v>903</v>
      </c>
      <c r="D70" s="187"/>
      <c r="E70" s="188"/>
      <c r="G70" s="174" t="s">
        <v>736</v>
      </c>
      <c r="H70" s="177" t="s">
        <v>422</v>
      </c>
      <c r="I70" s="177" t="s">
        <v>545</v>
      </c>
    </row>
    <row r="71" spans="2:9" s="174" customFormat="1">
      <c r="B71" s="87" t="s">
        <v>198</v>
      </c>
      <c r="C71" s="87" t="s">
        <v>904</v>
      </c>
      <c r="D71" s="187"/>
      <c r="E71" s="188"/>
      <c r="G71" s="174" t="s">
        <v>736</v>
      </c>
      <c r="H71" s="177" t="s">
        <v>423</v>
      </c>
      <c r="I71" s="177" t="s">
        <v>544</v>
      </c>
    </row>
    <row r="72" spans="2:9" s="174" customFormat="1">
      <c r="B72" s="87" t="s">
        <v>200</v>
      </c>
      <c r="C72" s="87" t="s">
        <v>314</v>
      </c>
      <c r="D72" s="87" t="s">
        <v>377</v>
      </c>
      <c r="E72" s="87" t="s">
        <v>314</v>
      </c>
      <c r="F72" s="180" t="s">
        <v>452</v>
      </c>
      <c r="G72" s="193" t="s">
        <v>923</v>
      </c>
      <c r="H72" s="177" t="s">
        <v>408</v>
      </c>
      <c r="I72" s="179" t="s">
        <v>559</v>
      </c>
    </row>
    <row r="73" spans="2:9" s="174" customFormat="1">
      <c r="B73" s="87" t="s">
        <v>202</v>
      </c>
      <c r="C73" s="87" t="s">
        <v>706</v>
      </c>
      <c r="D73" s="87" t="s">
        <v>378</v>
      </c>
      <c r="E73" s="87" t="s">
        <v>483</v>
      </c>
      <c r="G73" s="174" t="s">
        <v>736</v>
      </c>
      <c r="H73" s="187"/>
      <c r="I73" s="188"/>
    </row>
    <row r="74" spans="2:9" s="174" customFormat="1">
      <c r="B74" s="87" t="s">
        <v>204</v>
      </c>
      <c r="C74" s="87" t="s">
        <v>615</v>
      </c>
      <c r="D74" s="87" t="s">
        <v>379</v>
      </c>
      <c r="E74" s="87" t="s">
        <v>484</v>
      </c>
      <c r="F74" s="180" t="s">
        <v>461</v>
      </c>
      <c r="G74" s="193" t="s">
        <v>862</v>
      </c>
      <c r="H74" s="187"/>
      <c r="I74" s="188"/>
    </row>
    <row r="75" spans="2:9" s="174" customFormat="1">
      <c r="B75" s="87" t="s">
        <v>206</v>
      </c>
      <c r="C75" s="87" t="s">
        <v>616</v>
      </c>
      <c r="D75" s="87" t="s">
        <v>380</v>
      </c>
      <c r="E75" s="87" t="s">
        <v>485</v>
      </c>
      <c r="F75" s="180" t="s">
        <v>462</v>
      </c>
      <c r="G75" s="193" t="s">
        <v>924</v>
      </c>
      <c r="H75" s="187"/>
      <c r="I75" s="188"/>
    </row>
    <row r="76" spans="2:9" s="174" customFormat="1">
      <c r="B76" s="87" t="s">
        <v>208</v>
      </c>
      <c r="C76" s="87" t="s">
        <v>905</v>
      </c>
      <c r="D76" s="87" t="s">
        <v>381</v>
      </c>
      <c r="E76" s="87" t="s">
        <v>486</v>
      </c>
      <c r="F76" s="180" t="s">
        <v>464</v>
      </c>
      <c r="G76" s="193" t="s">
        <v>863</v>
      </c>
      <c r="H76" s="187"/>
      <c r="I76" s="188"/>
    </row>
    <row r="77" spans="2:9" s="174" customFormat="1">
      <c r="B77" s="87" t="s">
        <v>210</v>
      </c>
      <c r="C77" s="87" t="s">
        <v>906</v>
      </c>
      <c r="D77" s="87" t="s">
        <v>382</v>
      </c>
      <c r="E77" s="87" t="s">
        <v>487</v>
      </c>
      <c r="F77" s="180" t="s">
        <v>459</v>
      </c>
      <c r="G77" s="193" t="s">
        <v>864</v>
      </c>
      <c r="H77" s="187"/>
      <c r="I77" s="188"/>
    </row>
    <row r="78" spans="2:9" s="174" customFormat="1">
      <c r="B78" s="87" t="s">
        <v>212</v>
      </c>
      <c r="C78" s="87" t="s">
        <v>907</v>
      </c>
      <c r="D78" s="87" t="s">
        <v>383</v>
      </c>
      <c r="E78" s="87" t="s">
        <v>488</v>
      </c>
      <c r="H78" s="187"/>
      <c r="I78" s="188"/>
    </row>
    <row r="79" spans="2:9" s="174" customFormat="1">
      <c r="B79" s="87" t="s">
        <v>214</v>
      </c>
      <c r="C79" s="87" t="s">
        <v>908</v>
      </c>
      <c r="D79" s="87" t="s">
        <v>384</v>
      </c>
      <c r="E79" s="87" t="s">
        <v>489</v>
      </c>
      <c r="G79" s="174" t="s">
        <v>736</v>
      </c>
      <c r="H79" s="187"/>
      <c r="I79" s="188"/>
    </row>
    <row r="80" spans="2:9" s="174" customFormat="1">
      <c r="B80" s="87" t="s">
        <v>216</v>
      </c>
      <c r="C80" s="87" t="s">
        <v>909</v>
      </c>
      <c r="D80" s="87" t="s">
        <v>385</v>
      </c>
      <c r="E80" s="87" t="s">
        <v>490</v>
      </c>
      <c r="G80" s="174" t="s">
        <v>736</v>
      </c>
      <c r="H80" s="187"/>
      <c r="I80" s="188"/>
    </row>
    <row r="81" spans="2:9" s="174" customFormat="1">
      <c r="B81" s="87" t="s">
        <v>218</v>
      </c>
      <c r="C81" s="87" t="s">
        <v>910</v>
      </c>
      <c r="D81" s="87" t="s">
        <v>386</v>
      </c>
      <c r="E81" s="87" t="s">
        <v>491</v>
      </c>
      <c r="G81" s="174" t="s">
        <v>736</v>
      </c>
      <c r="H81" s="187"/>
      <c r="I81" s="188"/>
    </row>
    <row r="82" spans="2:9" s="174" customFormat="1">
      <c r="B82" s="87" t="s">
        <v>220</v>
      </c>
      <c r="C82" s="87" t="s">
        <v>911</v>
      </c>
      <c r="D82" s="87" t="s">
        <v>387</v>
      </c>
      <c r="E82" s="87" t="s">
        <v>490</v>
      </c>
      <c r="G82" s="174" t="s">
        <v>736</v>
      </c>
      <c r="H82" s="187"/>
      <c r="I82" s="188"/>
    </row>
    <row r="83" spans="2:9" s="174" customFormat="1">
      <c r="B83" s="87" t="s">
        <v>222</v>
      </c>
      <c r="C83" s="87" t="s">
        <v>912</v>
      </c>
      <c r="D83" s="87" t="s">
        <v>388</v>
      </c>
      <c r="E83" s="87" t="s">
        <v>492</v>
      </c>
      <c r="G83" s="174" t="s">
        <v>736</v>
      </c>
      <c r="H83" s="187"/>
      <c r="I83" s="188"/>
    </row>
    <row r="84" spans="2:9" s="174" customFormat="1">
      <c r="B84" s="87" t="s">
        <v>224</v>
      </c>
      <c r="C84" s="87" t="s">
        <v>913</v>
      </c>
      <c r="D84" s="87" t="s">
        <v>389</v>
      </c>
      <c r="E84" s="87" t="s">
        <v>493</v>
      </c>
      <c r="G84" s="174" t="s">
        <v>736</v>
      </c>
      <c r="H84" s="187"/>
      <c r="I84" s="188"/>
    </row>
    <row r="85" spans="2:9" s="174" customFormat="1">
      <c r="B85" s="87" t="s">
        <v>226</v>
      </c>
      <c r="C85" s="87" t="s">
        <v>914</v>
      </c>
      <c r="D85" s="87" t="s">
        <v>390</v>
      </c>
      <c r="E85" s="87" t="s">
        <v>227</v>
      </c>
      <c r="G85" s="174" t="s">
        <v>736</v>
      </c>
      <c r="H85" s="187"/>
      <c r="I85" s="188"/>
    </row>
    <row r="86" spans="2:9" s="174" customFormat="1">
      <c r="B86" s="87" t="s">
        <v>228</v>
      </c>
      <c r="C86" s="87" t="s">
        <v>915</v>
      </c>
      <c r="D86" s="87" t="s">
        <v>391</v>
      </c>
      <c r="E86" s="87" t="s">
        <v>493</v>
      </c>
      <c r="G86" s="174" t="s">
        <v>736</v>
      </c>
      <c r="H86" s="187"/>
      <c r="I86" s="188"/>
    </row>
    <row r="87" spans="2:9" s="174" customFormat="1">
      <c r="B87" s="87" t="s">
        <v>230</v>
      </c>
      <c r="C87" s="87" t="s">
        <v>916</v>
      </c>
      <c r="D87" s="87" t="s">
        <v>392</v>
      </c>
      <c r="E87" s="87" t="s">
        <v>231</v>
      </c>
      <c r="G87" s="174" t="s">
        <v>736</v>
      </c>
      <c r="H87" s="187"/>
      <c r="I87" s="188"/>
    </row>
    <row r="88" spans="2:9" s="174" customFormat="1">
      <c r="B88" s="87" t="s">
        <v>232</v>
      </c>
      <c r="C88" s="87" t="s">
        <v>917</v>
      </c>
      <c r="D88" s="87" t="s">
        <v>393</v>
      </c>
      <c r="E88" s="87" t="s">
        <v>493</v>
      </c>
      <c r="G88" s="174" t="s">
        <v>736</v>
      </c>
      <c r="H88" s="187"/>
      <c r="I88" s="188"/>
    </row>
    <row r="89" spans="2:9" s="174" customFormat="1">
      <c r="B89" s="87" t="s">
        <v>234</v>
      </c>
      <c r="C89" s="87" t="s">
        <v>918</v>
      </c>
      <c r="D89" s="87" t="s">
        <v>394</v>
      </c>
      <c r="E89" s="87" t="s">
        <v>235</v>
      </c>
      <c r="G89" s="174" t="s">
        <v>736</v>
      </c>
      <c r="H89" s="187"/>
      <c r="I89" s="188"/>
    </row>
    <row r="90" spans="2:9" s="174" customFormat="1">
      <c r="B90" s="87" t="s">
        <v>236</v>
      </c>
      <c r="C90" s="87" t="s">
        <v>919</v>
      </c>
      <c r="D90" s="187"/>
      <c r="E90" s="188"/>
      <c r="G90" s="174" t="s">
        <v>736</v>
      </c>
      <c r="H90" s="187"/>
      <c r="I90" s="188"/>
    </row>
    <row r="91" spans="2:9" s="174" customFormat="1">
      <c r="B91" s="87" t="s">
        <v>238</v>
      </c>
      <c r="C91" s="87" t="s">
        <v>920</v>
      </c>
      <c r="D91" s="187"/>
      <c r="E91" s="188"/>
      <c r="G91" s="174" t="s">
        <v>736</v>
      </c>
      <c r="H91" s="187"/>
      <c r="I91" s="188"/>
    </row>
    <row r="92" spans="2:9" s="174" customFormat="1">
      <c r="B92" s="87" t="s">
        <v>240</v>
      </c>
      <c r="C92" s="87" t="s">
        <v>921</v>
      </c>
      <c r="D92" s="187"/>
      <c r="E92" s="188"/>
      <c r="F92" s="180" t="s">
        <v>471</v>
      </c>
      <c r="G92" s="193" t="s">
        <v>865</v>
      </c>
      <c r="H92" s="177" t="s">
        <v>407</v>
      </c>
      <c r="I92" s="177" t="s">
        <v>560</v>
      </c>
    </row>
    <row r="93" spans="2:9" s="174" customFormat="1">
      <c r="B93" s="87" t="s">
        <v>242</v>
      </c>
      <c r="C93" s="87" t="s">
        <v>315</v>
      </c>
      <c r="D93" s="87" t="s">
        <v>569</v>
      </c>
      <c r="E93" s="87" t="s">
        <v>315</v>
      </c>
      <c r="G93" s="174" t="s">
        <v>736</v>
      </c>
      <c r="H93" s="187"/>
      <c r="I93" s="188"/>
    </row>
    <row r="94" spans="2:9" s="174" customFormat="1">
      <c r="B94" s="87" t="s">
        <v>244</v>
      </c>
      <c r="C94" s="87" t="s">
        <v>316</v>
      </c>
      <c r="D94" s="87" t="s">
        <v>403</v>
      </c>
      <c r="E94" s="87" t="s">
        <v>245</v>
      </c>
      <c r="F94" s="180" t="s">
        <v>467</v>
      </c>
      <c r="G94" s="193" t="s">
        <v>468</v>
      </c>
      <c r="H94" s="187"/>
      <c r="I94" s="188"/>
    </row>
    <row r="95" spans="2:9" s="174" customFormat="1">
      <c r="B95" s="87" t="s">
        <v>246</v>
      </c>
      <c r="C95" s="87" t="s">
        <v>922</v>
      </c>
      <c r="D95" s="187"/>
      <c r="E95" s="188"/>
      <c r="G95" s="174" t="s">
        <v>736</v>
      </c>
      <c r="H95" s="187"/>
      <c r="I95" s="188"/>
    </row>
    <row r="96" spans="2:9" s="174" customFormat="1">
      <c r="B96" s="87" t="s">
        <v>336</v>
      </c>
      <c r="C96" s="87" t="s">
        <v>800</v>
      </c>
      <c r="D96" s="87" t="s">
        <v>336</v>
      </c>
      <c r="E96" s="87" t="s">
        <v>473</v>
      </c>
      <c r="G96" s="174" t="s">
        <v>736</v>
      </c>
      <c r="H96" s="187"/>
      <c r="I96" s="188"/>
    </row>
    <row r="97" spans="2:9" s="174" customFormat="1">
      <c r="B97" s="87" t="s">
        <v>337</v>
      </c>
      <c r="C97" s="87" t="s">
        <v>882</v>
      </c>
      <c r="D97" s="87" t="s">
        <v>337</v>
      </c>
      <c r="E97" s="87" t="s">
        <v>105</v>
      </c>
      <c r="F97" s="180" t="s">
        <v>604</v>
      </c>
      <c r="G97" s="193" t="s">
        <v>510</v>
      </c>
      <c r="H97" s="187"/>
      <c r="I97" s="188"/>
    </row>
    <row r="98" spans="2:9" s="174" customFormat="1">
      <c r="B98" s="87" t="s">
        <v>338</v>
      </c>
      <c r="C98" s="87" t="s">
        <v>883</v>
      </c>
      <c r="D98" s="87" t="s">
        <v>338</v>
      </c>
      <c r="E98" s="87" t="s">
        <v>107</v>
      </c>
      <c r="F98" s="180" t="s">
        <v>603</v>
      </c>
      <c r="G98" s="193" t="s">
        <v>311</v>
      </c>
      <c r="H98" s="187"/>
      <c r="I98" s="188"/>
    </row>
    <row r="99" spans="2:9" s="174" customFormat="1">
      <c r="B99" s="87" t="s">
        <v>339</v>
      </c>
      <c r="C99" s="87" t="s">
        <v>884</v>
      </c>
      <c r="D99" s="87" t="s">
        <v>339</v>
      </c>
      <c r="E99" s="87" t="s">
        <v>109</v>
      </c>
      <c r="F99" s="180" t="s">
        <v>591</v>
      </c>
      <c r="G99" s="193" t="s">
        <v>312</v>
      </c>
      <c r="H99" s="187"/>
      <c r="I99" s="188"/>
    </row>
    <row r="100" spans="2:9" s="174" customFormat="1">
      <c r="B100" s="87" t="s">
        <v>340</v>
      </c>
      <c r="C100" s="87" t="s">
        <v>885</v>
      </c>
      <c r="D100" s="87" t="s">
        <v>340</v>
      </c>
      <c r="E100" s="87" t="s">
        <v>111</v>
      </c>
      <c r="F100" s="180" t="s">
        <v>586</v>
      </c>
      <c r="G100" s="193" t="s">
        <v>313</v>
      </c>
      <c r="H100" s="187"/>
      <c r="I100" s="188"/>
    </row>
    <row r="101" spans="2:9" s="174" customFormat="1">
      <c r="B101" s="87" t="s">
        <v>341</v>
      </c>
      <c r="C101" s="87" t="s">
        <v>886</v>
      </c>
      <c r="D101" s="87" t="s">
        <v>341</v>
      </c>
      <c r="E101" s="87" t="s">
        <v>113</v>
      </c>
      <c r="F101" s="180" t="s">
        <v>588</v>
      </c>
      <c r="G101" s="193" t="s">
        <v>509</v>
      </c>
      <c r="H101" s="187"/>
      <c r="I101" s="188"/>
    </row>
    <row r="102" spans="2:9" s="174" customFormat="1">
      <c r="B102" s="87" t="s">
        <v>342</v>
      </c>
      <c r="C102" s="87" t="s">
        <v>807</v>
      </c>
      <c r="D102" s="87" t="s">
        <v>342</v>
      </c>
      <c r="E102" s="87" t="s">
        <v>115</v>
      </c>
      <c r="G102" s="174" t="s">
        <v>736</v>
      </c>
      <c r="H102" s="187"/>
      <c r="I102" s="188"/>
    </row>
    <row r="103" spans="2:9" s="174" customFormat="1">
      <c r="B103" s="87" t="s">
        <v>343</v>
      </c>
      <c r="C103" s="87" t="s">
        <v>808</v>
      </c>
      <c r="D103" s="87" t="s">
        <v>343</v>
      </c>
      <c r="E103" s="87" t="s">
        <v>117</v>
      </c>
      <c r="G103" s="174" t="s">
        <v>736</v>
      </c>
      <c r="H103" s="187"/>
      <c r="I103" s="188"/>
    </row>
    <row r="104" spans="2:9" s="174" customFormat="1">
      <c r="B104" s="87" t="s">
        <v>344</v>
      </c>
      <c r="C104" s="87" t="s">
        <v>809</v>
      </c>
      <c r="D104" s="87" t="s">
        <v>344</v>
      </c>
      <c r="E104" s="87" t="s">
        <v>119</v>
      </c>
      <c r="G104" s="174" t="s">
        <v>736</v>
      </c>
      <c r="H104" s="187"/>
      <c r="I104" s="188"/>
    </row>
    <row r="105" spans="2:9" s="174" customFormat="1">
      <c r="B105" s="87" t="s">
        <v>345</v>
      </c>
      <c r="C105" s="87" t="s">
        <v>810</v>
      </c>
      <c r="D105" s="87" t="s">
        <v>345</v>
      </c>
      <c r="E105" s="87" t="s">
        <v>121</v>
      </c>
      <c r="G105" s="174" t="s">
        <v>736</v>
      </c>
      <c r="H105" s="187"/>
      <c r="I105" s="188"/>
    </row>
    <row r="106" spans="2:9" s="174" customFormat="1">
      <c r="B106" s="87" t="s">
        <v>346</v>
      </c>
      <c r="C106" s="87" t="s">
        <v>811</v>
      </c>
      <c r="D106" s="87" t="s">
        <v>346</v>
      </c>
      <c r="E106" s="87" t="s">
        <v>123</v>
      </c>
      <c r="G106" s="174" t="s">
        <v>736</v>
      </c>
      <c r="H106" s="187"/>
      <c r="I106" s="188"/>
    </row>
    <row r="107" spans="2:9" s="174" customFormat="1">
      <c r="B107" s="87" t="s">
        <v>347</v>
      </c>
      <c r="C107" s="87" t="s">
        <v>812</v>
      </c>
      <c r="D107" s="87" t="s">
        <v>347</v>
      </c>
      <c r="E107" s="87" t="s">
        <v>125</v>
      </c>
      <c r="G107" s="174" t="s">
        <v>736</v>
      </c>
      <c r="H107" s="187"/>
      <c r="I107" s="188"/>
    </row>
    <row r="108" spans="2:9" s="174" customFormat="1">
      <c r="B108" s="87" t="s">
        <v>350</v>
      </c>
      <c r="C108" s="87" t="s">
        <v>819</v>
      </c>
      <c r="D108" s="87" t="s">
        <v>350</v>
      </c>
      <c r="E108" s="87" t="s">
        <v>127</v>
      </c>
      <c r="G108" s="174" t="s">
        <v>736</v>
      </c>
      <c r="H108" s="187"/>
      <c r="I108" s="188"/>
    </row>
    <row r="109" spans="2:9" s="174" customFormat="1">
      <c r="B109" s="87" t="s">
        <v>351</v>
      </c>
      <c r="C109" s="87" t="s">
        <v>820</v>
      </c>
      <c r="D109" s="87" t="s">
        <v>351</v>
      </c>
      <c r="E109" s="87" t="s">
        <v>129</v>
      </c>
      <c r="G109" s="174" t="s">
        <v>736</v>
      </c>
      <c r="H109" s="187"/>
      <c r="I109" s="188"/>
    </row>
    <row r="110" spans="2:9" s="174" customFormat="1">
      <c r="B110" s="87" t="s">
        <v>352</v>
      </c>
      <c r="C110" s="87" t="s">
        <v>821</v>
      </c>
      <c r="D110" s="87" t="s">
        <v>352</v>
      </c>
      <c r="E110" s="87" t="s">
        <v>131</v>
      </c>
      <c r="H110" s="187"/>
      <c r="I110" s="188"/>
    </row>
    <row r="111" spans="2:9" s="174" customFormat="1">
      <c r="B111" s="87" t="s">
        <v>353</v>
      </c>
      <c r="C111" s="87" t="s">
        <v>822</v>
      </c>
      <c r="D111" s="87" t="s">
        <v>353</v>
      </c>
      <c r="E111" s="87" t="s">
        <v>133</v>
      </c>
      <c r="H111" s="187"/>
      <c r="I111" s="188"/>
    </row>
    <row r="112" spans="2:9" s="174" customFormat="1">
      <c r="B112" s="87" t="s">
        <v>354</v>
      </c>
      <c r="C112" s="87" t="s">
        <v>823</v>
      </c>
      <c r="D112" s="87" t="s">
        <v>354</v>
      </c>
      <c r="E112" s="87" t="s">
        <v>135</v>
      </c>
      <c r="H112" s="187"/>
      <c r="I112" s="188"/>
    </row>
    <row r="113" spans="2:9" s="174" customFormat="1">
      <c r="B113" s="87" t="s">
        <v>355</v>
      </c>
      <c r="C113" s="87" t="s">
        <v>824</v>
      </c>
      <c r="D113" s="87" t="s">
        <v>355</v>
      </c>
      <c r="E113" s="87" t="s">
        <v>137</v>
      </c>
      <c r="H113" s="187"/>
      <c r="I113" s="188"/>
    </row>
    <row r="114" spans="2:9" s="174" customFormat="1">
      <c r="B114" s="87" t="s">
        <v>358</v>
      </c>
      <c r="C114" s="87" t="s">
        <v>830</v>
      </c>
      <c r="D114" s="87" t="s">
        <v>358</v>
      </c>
      <c r="E114" s="87" t="s">
        <v>139</v>
      </c>
      <c r="H114" s="187"/>
      <c r="I114" s="188"/>
    </row>
    <row r="115" spans="2:9" s="174" customFormat="1">
      <c r="B115" s="87" t="s">
        <v>359</v>
      </c>
      <c r="C115" s="87" t="s">
        <v>831</v>
      </c>
      <c r="D115" s="87" t="s">
        <v>359</v>
      </c>
      <c r="E115" s="87" t="s">
        <v>141</v>
      </c>
      <c r="H115" s="187"/>
      <c r="I115" s="188"/>
    </row>
    <row r="116" spans="2:9" s="174" customFormat="1">
      <c r="B116" s="87" t="s">
        <v>360</v>
      </c>
      <c r="C116" s="87" t="s">
        <v>832</v>
      </c>
      <c r="D116" s="87" t="s">
        <v>360</v>
      </c>
      <c r="E116" s="87" t="s">
        <v>143</v>
      </c>
      <c r="H116" s="187"/>
      <c r="I116" s="188"/>
    </row>
    <row r="117" spans="2:9" s="174" customFormat="1">
      <c r="B117" s="87" t="s">
        <v>361</v>
      </c>
      <c r="C117" s="87" t="s">
        <v>833</v>
      </c>
      <c r="D117" s="87" t="s">
        <v>361</v>
      </c>
      <c r="E117" s="87" t="s">
        <v>145</v>
      </c>
      <c r="H117" s="187"/>
      <c r="I117" s="188"/>
    </row>
    <row r="118" spans="2:9" s="174" customFormat="1">
      <c r="B118" s="87" t="s">
        <v>362</v>
      </c>
      <c r="C118" s="87" t="s">
        <v>834</v>
      </c>
      <c r="D118" s="87" t="s">
        <v>362</v>
      </c>
      <c r="E118" s="87" t="s">
        <v>147</v>
      </c>
      <c r="H118" s="187"/>
      <c r="I118" s="188"/>
    </row>
    <row r="119" spans="2:9" s="174" customFormat="1">
      <c r="B119" s="87" t="s">
        <v>363</v>
      </c>
      <c r="C119" s="87" t="s">
        <v>835</v>
      </c>
      <c r="D119" s="87" t="s">
        <v>363</v>
      </c>
      <c r="E119" s="87" t="s">
        <v>149</v>
      </c>
      <c r="H119" s="187"/>
      <c r="I119" s="188"/>
    </row>
    <row r="120" spans="2:9" s="174" customFormat="1">
      <c r="B120" s="87" t="s">
        <v>364</v>
      </c>
      <c r="C120" s="87" t="s">
        <v>841</v>
      </c>
      <c r="D120" s="87" t="s">
        <v>364</v>
      </c>
      <c r="E120" s="87" t="s">
        <v>151</v>
      </c>
      <c r="H120" s="187"/>
      <c r="I120" s="188"/>
    </row>
    <row r="121" spans="2:9" s="174" customFormat="1">
      <c r="B121" s="87" t="s">
        <v>365</v>
      </c>
      <c r="C121" s="87" t="s">
        <v>842</v>
      </c>
      <c r="D121" s="87" t="s">
        <v>365</v>
      </c>
      <c r="E121" s="87" t="s">
        <v>153</v>
      </c>
      <c r="H121" s="187"/>
      <c r="I121" s="188"/>
    </row>
    <row r="122" spans="2:9" s="174" customFormat="1">
      <c r="B122" s="87" t="s">
        <v>366</v>
      </c>
      <c r="C122" s="87" t="s">
        <v>843</v>
      </c>
      <c r="D122" s="87" t="s">
        <v>366</v>
      </c>
      <c r="E122" s="87" t="s">
        <v>155</v>
      </c>
      <c r="H122" s="187"/>
      <c r="I122" s="188"/>
    </row>
    <row r="123" spans="2:9" s="174" customFormat="1">
      <c r="B123" s="87" t="s">
        <v>367</v>
      </c>
      <c r="C123" s="87" t="s">
        <v>844</v>
      </c>
      <c r="D123" s="87" t="s">
        <v>367</v>
      </c>
      <c r="E123" s="87" t="s">
        <v>157</v>
      </c>
      <c r="H123" s="187"/>
      <c r="I123" s="188"/>
    </row>
    <row r="124" spans="2:9" s="174" customFormat="1">
      <c r="B124" s="87" t="s">
        <v>368</v>
      </c>
      <c r="C124" s="87" t="s">
        <v>845</v>
      </c>
      <c r="D124" s="87" t="s">
        <v>368</v>
      </c>
      <c r="E124" s="87" t="s">
        <v>159</v>
      </c>
      <c r="H124" s="187"/>
      <c r="I124" s="188"/>
    </row>
    <row r="125" spans="2:9" s="174" customFormat="1">
      <c r="B125" s="87" t="s">
        <v>369</v>
      </c>
      <c r="C125" s="87" t="s">
        <v>850</v>
      </c>
      <c r="D125" s="87" t="s">
        <v>369</v>
      </c>
      <c r="E125" s="87" t="s">
        <v>161</v>
      </c>
      <c r="H125" s="187"/>
      <c r="I125" s="188"/>
    </row>
    <row r="126" spans="2:9" s="174" customFormat="1">
      <c r="B126" s="87" t="s">
        <v>370</v>
      </c>
      <c r="C126" s="87" t="s">
        <v>851</v>
      </c>
      <c r="D126" s="87" t="s">
        <v>370</v>
      </c>
      <c r="E126" s="87" t="s">
        <v>163</v>
      </c>
      <c r="G126" s="174" t="s">
        <v>736</v>
      </c>
      <c r="H126" s="187"/>
      <c r="I126" s="188"/>
    </row>
    <row r="127" spans="2:9" s="174" customFormat="1">
      <c r="B127" s="87" t="s">
        <v>371</v>
      </c>
      <c r="C127" s="87" t="s">
        <v>852</v>
      </c>
      <c r="D127" s="87" t="s">
        <v>371</v>
      </c>
      <c r="E127" s="87" t="s">
        <v>165</v>
      </c>
      <c r="G127" s="174" t="s">
        <v>736</v>
      </c>
      <c r="H127" s="187"/>
      <c r="I127" s="188"/>
    </row>
    <row r="128" spans="2:9" s="174" customFormat="1">
      <c r="B128" s="87" t="s">
        <v>372</v>
      </c>
      <c r="C128" s="87" t="s">
        <v>853</v>
      </c>
      <c r="D128" s="87" t="s">
        <v>372</v>
      </c>
      <c r="E128" s="87" t="s">
        <v>167</v>
      </c>
      <c r="G128" s="174" t="s">
        <v>736</v>
      </c>
      <c r="H128" s="187"/>
      <c r="I128" s="188"/>
    </row>
    <row r="129" spans="2:9" s="174" customFormat="1">
      <c r="B129" s="87" t="s">
        <v>373</v>
      </c>
      <c r="C129" s="87" t="s">
        <v>854</v>
      </c>
      <c r="D129" s="87" t="s">
        <v>373</v>
      </c>
      <c r="E129" s="87" t="s">
        <v>169</v>
      </c>
      <c r="G129" s="174" t="s">
        <v>736</v>
      </c>
      <c r="H129" s="187"/>
      <c r="I129" s="188"/>
    </row>
    <row r="130" spans="2:9" s="178" customFormat="1">
      <c r="B130" s="87" t="s">
        <v>457</v>
      </c>
      <c r="C130" s="87" t="s">
        <v>458</v>
      </c>
      <c r="D130" s="189"/>
      <c r="E130" s="182"/>
      <c r="F130" s="184" t="s">
        <v>457</v>
      </c>
      <c r="G130" s="194" t="s">
        <v>866</v>
      </c>
      <c r="H130" s="189"/>
      <c r="I130" s="182"/>
    </row>
    <row r="131" spans="2:9" s="178" customFormat="1">
      <c r="B131" s="87" t="s">
        <v>465</v>
      </c>
      <c r="C131" s="87" t="s">
        <v>507</v>
      </c>
      <c r="D131" s="189"/>
      <c r="E131" s="182"/>
      <c r="F131" s="184" t="s">
        <v>465</v>
      </c>
      <c r="G131" s="194" t="s">
        <v>867</v>
      </c>
      <c r="H131" s="189"/>
      <c r="I131" s="182"/>
    </row>
    <row r="132" spans="2:9" s="178" customFormat="1">
      <c r="B132" s="87" t="s">
        <v>466</v>
      </c>
      <c r="C132" s="87" t="s">
        <v>508</v>
      </c>
      <c r="D132" s="190"/>
      <c r="E132" s="183"/>
      <c r="F132" s="184" t="s">
        <v>466</v>
      </c>
      <c r="G132" s="194" t="s">
        <v>927</v>
      </c>
      <c r="H132" s="190"/>
      <c r="I132" s="183"/>
    </row>
    <row r="133" spans="2:9" s="178" customFormat="1">
      <c r="B133" s="198"/>
      <c r="C133" s="198"/>
      <c r="D133" s="181"/>
      <c r="E133" s="181"/>
      <c r="F133" s="110" t="s">
        <v>608</v>
      </c>
      <c r="G133" s="111" t="s">
        <v>926</v>
      </c>
      <c r="H133" s="181"/>
      <c r="I133" s="181"/>
    </row>
    <row r="134" spans="2:9" s="178" customFormat="1">
      <c r="B134" s="198"/>
      <c r="C134" s="198"/>
      <c r="D134" s="181"/>
      <c r="E134" s="181"/>
      <c r="F134" s="111" t="s">
        <v>601</v>
      </c>
      <c r="G134" s="111" t="s">
        <v>873</v>
      </c>
      <c r="H134" s="181"/>
      <c r="I134" s="181"/>
    </row>
    <row r="135" spans="2:9" s="178" customFormat="1">
      <c r="B135" s="198"/>
      <c r="C135" s="198"/>
      <c r="D135" s="181"/>
      <c r="E135" s="181"/>
      <c r="H135" s="181"/>
      <c r="I135" s="181"/>
    </row>
    <row r="137" spans="2:9">
      <c r="D137" s="99" t="s">
        <v>566</v>
      </c>
      <c r="E137" s="99" t="s">
        <v>292</v>
      </c>
      <c r="F137" s="112" t="s">
        <v>469</v>
      </c>
      <c r="G137" s="113" t="s">
        <v>925</v>
      </c>
    </row>
    <row r="138" spans="2:9">
      <c r="D138" s="99" t="s">
        <v>567</v>
      </c>
      <c r="E138" s="99" t="s">
        <v>474</v>
      </c>
    </row>
    <row r="139" spans="2:9">
      <c r="D139" s="99" t="s">
        <v>568</v>
      </c>
      <c r="E139" s="99" t="s">
        <v>475</v>
      </c>
    </row>
    <row r="140" spans="2:9">
      <c r="D140" s="99" t="s">
        <v>348</v>
      </c>
      <c r="E140" s="99" t="s">
        <v>476</v>
      </c>
    </row>
    <row r="141" spans="2:9">
      <c r="D141" s="99" t="s">
        <v>349</v>
      </c>
      <c r="E141" s="99" t="s">
        <v>477</v>
      </c>
    </row>
    <row r="142" spans="2:9">
      <c r="D142" s="99" t="s">
        <v>356</v>
      </c>
      <c r="E142" s="99" t="s">
        <v>478</v>
      </c>
    </row>
    <row r="143" spans="2:9">
      <c r="D143" s="99" t="s">
        <v>357</v>
      </c>
      <c r="E143" s="99" t="s">
        <v>479</v>
      </c>
    </row>
    <row r="144" spans="2:9">
      <c r="D144" s="99" t="s">
        <v>374</v>
      </c>
      <c r="E144" s="99" t="s">
        <v>480</v>
      </c>
    </row>
    <row r="145" spans="4:5">
      <c r="D145" s="99" t="s">
        <v>375</v>
      </c>
      <c r="E145" s="99" t="s">
        <v>481</v>
      </c>
    </row>
    <row r="146" spans="4:5">
      <c r="D146" s="99" t="s">
        <v>376</v>
      </c>
      <c r="E146" s="99" t="s">
        <v>482</v>
      </c>
    </row>
    <row r="147" spans="4:5">
      <c r="D147" s="99" t="s">
        <v>395</v>
      </c>
      <c r="E147" s="99" t="s">
        <v>494</v>
      </c>
    </row>
    <row r="148" spans="4:5">
      <c r="D148" s="99" t="s">
        <v>396</v>
      </c>
      <c r="E148" s="99" t="s">
        <v>495</v>
      </c>
    </row>
    <row r="149" spans="4:5">
      <c r="D149" s="99" t="s">
        <v>397</v>
      </c>
      <c r="E149" s="99" t="s">
        <v>398</v>
      </c>
    </row>
    <row r="150" spans="4:5">
      <c r="D150" s="99" t="s">
        <v>399</v>
      </c>
      <c r="E150" s="99" t="s">
        <v>400</v>
      </c>
    </row>
    <row r="151" spans="4:5">
      <c r="D151" s="99" t="s">
        <v>401</v>
      </c>
      <c r="E151" s="99" t="s">
        <v>402</v>
      </c>
    </row>
  </sheetData>
  <mergeCells count="4">
    <mergeCell ref="D1:E1"/>
    <mergeCell ref="B1:C1"/>
    <mergeCell ref="F1:G1"/>
    <mergeCell ref="H1:I1"/>
  </mergeCells>
  <phoneticPr fontId="3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68A20-072A-49C8-AF78-13391A5E5B92}">
  <dimension ref="A1:E26"/>
  <sheetViews>
    <sheetView workbookViewId="0">
      <selection activeCell="D25" sqref="D25"/>
    </sheetView>
  </sheetViews>
  <sheetFormatPr defaultRowHeight="18.75"/>
  <cols>
    <col min="1" max="1" width="12.375" customWidth="1"/>
    <col min="2" max="2" width="32.875" customWidth="1"/>
    <col min="4" max="4" width="9.5" customWidth="1"/>
    <col min="5" max="5" width="31.625" customWidth="1"/>
  </cols>
  <sheetData>
    <row r="1" spans="1:5">
      <c r="B1" t="s">
        <v>564</v>
      </c>
      <c r="E1" t="s">
        <v>721</v>
      </c>
    </row>
    <row r="2" spans="1:5">
      <c r="A2" s="122" t="s">
        <v>26</v>
      </c>
      <c r="B2" s="122" t="s">
        <v>27</v>
      </c>
      <c r="D2" s="122" t="s">
        <v>26</v>
      </c>
      <c r="E2" s="122" t="s">
        <v>27</v>
      </c>
    </row>
    <row r="3" spans="1:5">
      <c r="A3" s="79" t="s">
        <v>582</v>
      </c>
      <c r="B3" s="79" t="s">
        <v>447</v>
      </c>
      <c r="D3" s="87" t="s">
        <v>860</v>
      </c>
      <c r="E3" s="87" t="s">
        <v>54</v>
      </c>
    </row>
    <row r="4" spans="1:5">
      <c r="A4" s="79" t="s">
        <v>455</v>
      </c>
      <c r="B4" s="79" t="s">
        <v>456</v>
      </c>
      <c r="D4" s="87" t="s">
        <v>861</v>
      </c>
      <c r="E4" s="87" t="s">
        <v>59</v>
      </c>
    </row>
    <row r="5" spans="1:5">
      <c r="A5" s="79" t="s">
        <v>872</v>
      </c>
      <c r="B5" s="79" t="s">
        <v>293</v>
      </c>
      <c r="D5" s="87" t="s">
        <v>60</v>
      </c>
      <c r="E5" s="87" t="s">
        <v>61</v>
      </c>
    </row>
    <row r="6" spans="1:5">
      <c r="A6" s="100" t="s">
        <v>449</v>
      </c>
      <c r="B6" s="100" t="s">
        <v>294</v>
      </c>
      <c r="D6" s="87" t="s">
        <v>63</v>
      </c>
      <c r="E6" s="87" t="s">
        <v>64</v>
      </c>
    </row>
    <row r="7" spans="1:5">
      <c r="A7" s="100" t="s">
        <v>450</v>
      </c>
      <c r="B7" s="100" t="s">
        <v>451</v>
      </c>
      <c r="D7" s="87" t="s">
        <v>65</v>
      </c>
      <c r="E7" s="87" t="s">
        <v>66</v>
      </c>
    </row>
    <row r="8" spans="1:5">
      <c r="A8" s="100" t="s">
        <v>454</v>
      </c>
      <c r="B8" s="100" t="s">
        <v>296</v>
      </c>
      <c r="D8" s="87" t="s">
        <v>874</v>
      </c>
      <c r="E8" s="87" t="s">
        <v>68</v>
      </c>
    </row>
    <row r="9" spans="1:5">
      <c r="A9" s="100" t="s">
        <v>452</v>
      </c>
      <c r="B9" s="100" t="s">
        <v>453</v>
      </c>
      <c r="D9" s="87" t="s">
        <v>200</v>
      </c>
      <c r="E9" s="87" t="s">
        <v>859</v>
      </c>
    </row>
    <row r="10" spans="1:5">
      <c r="A10" s="100" t="s">
        <v>461</v>
      </c>
      <c r="B10" s="100" t="s">
        <v>424</v>
      </c>
      <c r="D10" s="87" t="s">
        <v>204</v>
      </c>
      <c r="E10" s="87" t="s">
        <v>205</v>
      </c>
    </row>
    <row r="11" spans="1:5">
      <c r="A11" s="100" t="s">
        <v>462</v>
      </c>
      <c r="B11" s="100" t="s">
        <v>463</v>
      </c>
      <c r="D11" s="87" t="s">
        <v>206</v>
      </c>
      <c r="E11" s="87" t="s">
        <v>207</v>
      </c>
    </row>
    <row r="12" spans="1:5">
      <c r="A12" s="100" t="s">
        <v>464</v>
      </c>
      <c r="B12" s="100" t="s">
        <v>506</v>
      </c>
      <c r="D12" s="87" t="s">
        <v>208</v>
      </c>
      <c r="E12" s="87" t="s">
        <v>209</v>
      </c>
    </row>
    <row r="13" spans="1:5">
      <c r="A13" s="100" t="s">
        <v>459</v>
      </c>
      <c r="B13" s="100" t="s">
        <v>460</v>
      </c>
      <c r="D13" s="87" t="s">
        <v>210</v>
      </c>
      <c r="E13" s="87" t="s">
        <v>211</v>
      </c>
    </row>
    <row r="14" spans="1:5">
      <c r="A14" s="100" t="s">
        <v>471</v>
      </c>
      <c r="B14" s="100" t="s">
        <v>472</v>
      </c>
      <c r="D14" s="87" t="s">
        <v>722</v>
      </c>
      <c r="E14" s="87" t="s">
        <v>241</v>
      </c>
    </row>
    <row r="15" spans="1:5">
      <c r="A15" s="100" t="s">
        <v>467</v>
      </c>
      <c r="B15" s="100" t="s">
        <v>468</v>
      </c>
      <c r="D15" s="87" t="s">
        <v>868</v>
      </c>
      <c r="E15" s="87" t="s">
        <v>245</v>
      </c>
    </row>
    <row r="16" spans="1:5">
      <c r="A16" s="100" t="s">
        <v>604</v>
      </c>
      <c r="B16" s="100" t="s">
        <v>510</v>
      </c>
      <c r="D16" s="87" t="s">
        <v>337</v>
      </c>
      <c r="E16" s="87" t="s">
        <v>105</v>
      </c>
    </row>
    <row r="17" spans="1:5">
      <c r="A17" s="100" t="s">
        <v>603</v>
      </c>
      <c r="B17" s="100" t="s">
        <v>311</v>
      </c>
      <c r="D17" s="87" t="s">
        <v>338</v>
      </c>
      <c r="E17" s="87" t="s">
        <v>107</v>
      </c>
    </row>
    <row r="18" spans="1:5">
      <c r="A18" s="100" t="s">
        <v>591</v>
      </c>
      <c r="B18" s="100" t="s">
        <v>312</v>
      </c>
      <c r="D18" s="87" t="s">
        <v>339</v>
      </c>
      <c r="E18" s="87" t="s">
        <v>109</v>
      </c>
    </row>
    <row r="19" spans="1:5">
      <c r="A19" s="100" t="s">
        <v>586</v>
      </c>
      <c r="B19" s="100" t="s">
        <v>313</v>
      </c>
      <c r="D19" s="87" t="s">
        <v>340</v>
      </c>
      <c r="E19" s="87" t="s">
        <v>111</v>
      </c>
    </row>
    <row r="20" spans="1:5">
      <c r="A20" s="100" t="s">
        <v>588</v>
      </c>
      <c r="B20" s="100" t="s">
        <v>509</v>
      </c>
      <c r="D20" s="87" t="s">
        <v>341</v>
      </c>
      <c r="E20" s="87" t="s">
        <v>113</v>
      </c>
    </row>
    <row r="21" spans="1:5">
      <c r="A21" s="100" t="s">
        <v>457</v>
      </c>
      <c r="B21" s="100" t="s">
        <v>458</v>
      </c>
    </row>
    <row r="22" spans="1:5">
      <c r="A22" s="100" t="s">
        <v>465</v>
      </c>
      <c r="B22" s="100" t="s">
        <v>507</v>
      </c>
    </row>
    <row r="23" spans="1:5">
      <c r="A23" s="100" t="s">
        <v>466</v>
      </c>
      <c r="B23" s="100" t="s">
        <v>508</v>
      </c>
    </row>
    <row r="24" spans="1:5">
      <c r="A24" s="112" t="s">
        <v>469</v>
      </c>
      <c r="B24" s="113" t="s">
        <v>470</v>
      </c>
    </row>
    <row r="25" spans="1:5">
      <c r="A25" s="79" t="s">
        <v>608</v>
      </c>
      <c r="B25" s="79" t="s">
        <v>875</v>
      </c>
    </row>
    <row r="26" spans="1:5">
      <c r="A26" s="79" t="s">
        <v>876</v>
      </c>
      <c r="B26" s="79" t="s">
        <v>512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EBF0-541D-4F7F-9D30-70182BE767CB}">
  <dimension ref="A2:R78"/>
  <sheetViews>
    <sheetView zoomScaleNormal="100" workbookViewId="0">
      <selection activeCell="A2" sqref="A2"/>
    </sheetView>
  </sheetViews>
  <sheetFormatPr defaultRowHeight="18.75"/>
  <cols>
    <col min="1" max="1" width="9.5" bestFit="1" customWidth="1"/>
    <col min="2" max="2" width="31.625" bestFit="1" customWidth="1"/>
    <col min="3" max="3" width="9.5" bestFit="1" customWidth="1"/>
    <col min="4" max="5" width="5.5" bestFit="1" customWidth="1"/>
    <col min="6" max="6" width="9" customWidth="1"/>
    <col min="7" max="7" width="11.75" bestFit="1" customWidth="1"/>
    <col min="8" max="8" width="31.75" bestFit="1" customWidth="1"/>
    <col min="9" max="9" width="9.5" bestFit="1" customWidth="1"/>
    <col min="10" max="11" width="5.5" bestFit="1" customWidth="1"/>
    <col min="14" max="14" width="5.5" customWidth="1"/>
    <col min="15" max="15" width="9.5" bestFit="1" customWidth="1"/>
    <col min="16" max="16" width="33.875" bestFit="1" customWidth="1"/>
    <col min="17" max="17" width="8.5" bestFit="1" customWidth="1"/>
    <col min="18" max="18" width="5.5" bestFit="1" customWidth="1"/>
    <col min="20" max="20" width="9" customWidth="1"/>
  </cols>
  <sheetData>
    <row r="2" spans="1:18">
      <c r="B2" t="s">
        <v>721</v>
      </c>
      <c r="P2" t="s">
        <v>734</v>
      </c>
    </row>
    <row r="3" spans="1:18">
      <c r="A3" s="114" t="s">
        <v>26</v>
      </c>
      <c r="B3" s="114" t="s">
        <v>27</v>
      </c>
      <c r="C3" s="114" t="s">
        <v>28</v>
      </c>
      <c r="D3" s="114" t="s">
        <v>29</v>
      </c>
      <c r="E3" s="114" t="s">
        <v>30</v>
      </c>
      <c r="G3" s="115" t="s">
        <v>26</v>
      </c>
      <c r="H3" s="115" t="s">
        <v>27</v>
      </c>
      <c r="I3" s="115" t="s">
        <v>28</v>
      </c>
      <c r="J3" s="115" t="s">
        <v>29</v>
      </c>
      <c r="K3" s="115" t="s">
        <v>30</v>
      </c>
      <c r="O3" s="114" t="s">
        <v>26</v>
      </c>
      <c r="P3" s="114" t="s">
        <v>27</v>
      </c>
      <c r="Q3" s="114" t="s">
        <v>28</v>
      </c>
      <c r="R3" s="114" t="s">
        <v>29</v>
      </c>
    </row>
    <row r="4" spans="1:18">
      <c r="G4" s="79" t="s">
        <v>735</v>
      </c>
      <c r="H4" s="79" t="s">
        <v>498</v>
      </c>
      <c r="I4" s="79" t="s">
        <v>57</v>
      </c>
      <c r="J4" s="79">
        <v>1</v>
      </c>
      <c r="K4" s="79" t="s">
        <v>736</v>
      </c>
      <c r="O4" s="119" t="s">
        <v>617</v>
      </c>
      <c r="P4" s="119" t="s">
        <v>498</v>
      </c>
      <c r="Q4" s="120" t="s">
        <v>55</v>
      </c>
      <c r="R4" s="121">
        <v>1</v>
      </c>
    </row>
    <row r="5" spans="1:18">
      <c r="A5" s="48" t="s">
        <v>102</v>
      </c>
      <c r="B5" s="48" t="s">
        <v>103</v>
      </c>
      <c r="C5" s="82" t="s">
        <v>85</v>
      </c>
      <c r="D5" s="83">
        <v>5</v>
      </c>
      <c r="E5" s="83">
        <v>0</v>
      </c>
      <c r="G5" s="79" t="s">
        <v>737</v>
      </c>
      <c r="H5" s="79" t="s">
        <v>672</v>
      </c>
      <c r="I5" s="79" t="s">
        <v>97</v>
      </c>
      <c r="J5" s="79">
        <v>5</v>
      </c>
      <c r="K5" s="79" t="s">
        <v>736</v>
      </c>
      <c r="O5" s="116" t="s">
        <v>637</v>
      </c>
      <c r="P5" s="116" t="s">
        <v>672</v>
      </c>
      <c r="Q5" s="117" t="s">
        <v>85</v>
      </c>
      <c r="R5" s="118">
        <v>5</v>
      </c>
    </row>
    <row r="6" spans="1:18">
      <c r="A6" s="48" t="s">
        <v>104</v>
      </c>
      <c r="B6" s="48" t="s">
        <v>105</v>
      </c>
      <c r="C6" s="82" t="s">
        <v>85</v>
      </c>
      <c r="D6" s="83">
        <v>5</v>
      </c>
      <c r="E6" s="83">
        <v>0</v>
      </c>
      <c r="G6" s="79" t="s">
        <v>738</v>
      </c>
      <c r="H6" s="79" t="s">
        <v>673</v>
      </c>
      <c r="I6" s="79" t="s">
        <v>97</v>
      </c>
      <c r="J6" s="79">
        <v>5</v>
      </c>
      <c r="K6" s="79" t="s">
        <v>736</v>
      </c>
      <c r="O6" s="116" t="s">
        <v>639</v>
      </c>
      <c r="P6" s="116" t="s">
        <v>673</v>
      </c>
      <c r="Q6" s="117" t="s">
        <v>85</v>
      </c>
      <c r="R6" s="118">
        <v>5</v>
      </c>
    </row>
    <row r="7" spans="1:18">
      <c r="A7" s="48" t="s">
        <v>106</v>
      </c>
      <c r="B7" s="48" t="s">
        <v>107</v>
      </c>
      <c r="C7" s="82" t="s">
        <v>85</v>
      </c>
      <c r="D7" s="83">
        <v>7</v>
      </c>
      <c r="E7" s="83">
        <v>0</v>
      </c>
      <c r="G7" s="79" t="s">
        <v>739</v>
      </c>
      <c r="H7" s="79" t="s">
        <v>674</v>
      </c>
      <c r="I7" s="79" t="s">
        <v>97</v>
      </c>
      <c r="J7" s="79">
        <v>7</v>
      </c>
      <c r="K7" s="79" t="s">
        <v>736</v>
      </c>
      <c r="O7" s="116" t="s">
        <v>640</v>
      </c>
      <c r="P7" s="116" t="s">
        <v>674</v>
      </c>
      <c r="Q7" s="117" t="s">
        <v>85</v>
      </c>
      <c r="R7" s="118">
        <v>7</v>
      </c>
    </row>
    <row r="8" spans="1:18">
      <c r="A8" s="48" t="s">
        <v>108</v>
      </c>
      <c r="B8" s="48" t="s">
        <v>109</v>
      </c>
      <c r="C8" s="82" t="s">
        <v>85</v>
      </c>
      <c r="D8" s="83">
        <v>7</v>
      </c>
      <c r="E8" s="83">
        <v>0</v>
      </c>
      <c r="G8" s="79" t="s">
        <v>740</v>
      </c>
      <c r="H8" s="79" t="s">
        <v>675</v>
      </c>
      <c r="I8" s="79" t="s">
        <v>97</v>
      </c>
      <c r="J8" s="79">
        <v>7</v>
      </c>
      <c r="K8" s="79" t="s">
        <v>736</v>
      </c>
      <c r="O8" s="116" t="s">
        <v>641</v>
      </c>
      <c r="P8" s="116" t="s">
        <v>675</v>
      </c>
      <c r="Q8" s="117" t="s">
        <v>85</v>
      </c>
      <c r="R8" s="118">
        <v>7</v>
      </c>
    </row>
    <row r="9" spans="1:18">
      <c r="A9" s="48" t="s">
        <v>110</v>
      </c>
      <c r="B9" s="48" t="s">
        <v>111</v>
      </c>
      <c r="C9" s="82" t="s">
        <v>85</v>
      </c>
      <c r="D9" s="83">
        <v>9</v>
      </c>
      <c r="E9" s="83">
        <v>0</v>
      </c>
      <c r="G9" s="79" t="s">
        <v>741</v>
      </c>
      <c r="H9" s="79" t="s">
        <v>676</v>
      </c>
      <c r="I9" s="79" t="s">
        <v>97</v>
      </c>
      <c r="J9" s="79">
        <v>9</v>
      </c>
      <c r="K9" s="79" t="s">
        <v>736</v>
      </c>
      <c r="O9" s="116" t="s">
        <v>642</v>
      </c>
      <c r="P9" s="116" t="s">
        <v>676</v>
      </c>
      <c r="Q9" s="117" t="s">
        <v>85</v>
      </c>
      <c r="R9" s="118">
        <v>9</v>
      </c>
    </row>
    <row r="10" spans="1:18">
      <c r="A10" s="48" t="s">
        <v>112</v>
      </c>
      <c r="B10" s="48" t="s">
        <v>113</v>
      </c>
      <c r="C10" s="82" t="s">
        <v>85</v>
      </c>
      <c r="D10" s="83">
        <v>9</v>
      </c>
      <c r="E10" s="83">
        <v>0</v>
      </c>
      <c r="G10" s="79" t="s">
        <v>742</v>
      </c>
      <c r="H10" s="79" t="s">
        <v>677</v>
      </c>
      <c r="I10" s="79" t="s">
        <v>97</v>
      </c>
      <c r="J10" s="79">
        <v>9</v>
      </c>
      <c r="K10" s="79" t="s">
        <v>736</v>
      </c>
      <c r="O10" s="116" t="s">
        <v>643</v>
      </c>
      <c r="P10" s="116" t="s">
        <v>677</v>
      </c>
      <c r="Q10" s="117" t="s">
        <v>85</v>
      </c>
      <c r="R10" s="118">
        <v>9</v>
      </c>
    </row>
    <row r="11" spans="1:18">
      <c r="A11" s="48" t="s">
        <v>114</v>
      </c>
      <c r="B11" s="48" t="s">
        <v>115</v>
      </c>
      <c r="C11" s="82" t="s">
        <v>85</v>
      </c>
      <c r="D11" s="83">
        <v>5</v>
      </c>
      <c r="E11" s="83">
        <v>0</v>
      </c>
      <c r="G11" s="79" t="s">
        <v>743</v>
      </c>
      <c r="H11" s="79" t="s">
        <v>678</v>
      </c>
      <c r="I11" s="79" t="s">
        <v>97</v>
      </c>
      <c r="J11" s="79">
        <v>5</v>
      </c>
      <c r="K11" s="79" t="s">
        <v>736</v>
      </c>
      <c r="O11" s="116" t="s">
        <v>644</v>
      </c>
      <c r="P11" s="116" t="s">
        <v>678</v>
      </c>
      <c r="Q11" s="117" t="s">
        <v>85</v>
      </c>
      <c r="R11" s="118">
        <v>5</v>
      </c>
    </row>
    <row r="12" spans="1:18">
      <c r="A12" s="48" t="s">
        <v>116</v>
      </c>
      <c r="B12" s="48" t="s">
        <v>117</v>
      </c>
      <c r="C12" s="82" t="s">
        <v>85</v>
      </c>
      <c r="D12" s="83">
        <v>5</v>
      </c>
      <c r="E12" s="83">
        <v>0</v>
      </c>
      <c r="G12" s="79" t="s">
        <v>744</v>
      </c>
      <c r="H12" s="79" t="s">
        <v>679</v>
      </c>
      <c r="I12" s="79" t="s">
        <v>97</v>
      </c>
      <c r="J12" s="79">
        <v>5</v>
      </c>
      <c r="K12" s="79" t="s">
        <v>736</v>
      </c>
      <c r="O12" s="116" t="s">
        <v>645</v>
      </c>
      <c r="P12" s="116" t="s">
        <v>679</v>
      </c>
      <c r="Q12" s="117" t="s">
        <v>85</v>
      </c>
      <c r="R12" s="118">
        <v>5</v>
      </c>
    </row>
    <row r="13" spans="1:18">
      <c r="A13" s="48" t="s">
        <v>118</v>
      </c>
      <c r="B13" s="48" t="s">
        <v>119</v>
      </c>
      <c r="C13" s="82" t="s">
        <v>85</v>
      </c>
      <c r="D13" s="83">
        <v>7</v>
      </c>
      <c r="E13" s="83">
        <v>0</v>
      </c>
      <c r="G13" s="79" t="s">
        <v>745</v>
      </c>
      <c r="H13" s="79" t="s">
        <v>680</v>
      </c>
      <c r="I13" s="79" t="s">
        <v>97</v>
      </c>
      <c r="J13" s="79">
        <v>7</v>
      </c>
      <c r="K13" s="79" t="s">
        <v>736</v>
      </c>
      <c r="O13" s="116" t="s">
        <v>646</v>
      </c>
      <c r="P13" s="116" t="s">
        <v>680</v>
      </c>
      <c r="Q13" s="117" t="s">
        <v>85</v>
      </c>
      <c r="R13" s="118">
        <v>7</v>
      </c>
    </row>
    <row r="14" spans="1:18">
      <c r="A14" s="48" t="s">
        <v>120</v>
      </c>
      <c r="B14" s="48" t="s">
        <v>121</v>
      </c>
      <c r="C14" s="82" t="s">
        <v>85</v>
      </c>
      <c r="D14" s="83">
        <v>7</v>
      </c>
      <c r="E14" s="83">
        <v>0</v>
      </c>
      <c r="G14" s="79" t="s">
        <v>746</v>
      </c>
      <c r="H14" s="79" t="s">
        <v>681</v>
      </c>
      <c r="I14" s="79" t="s">
        <v>97</v>
      </c>
      <c r="J14" s="79">
        <v>7</v>
      </c>
      <c r="K14" s="79" t="s">
        <v>736</v>
      </c>
      <c r="O14" s="116" t="s">
        <v>647</v>
      </c>
      <c r="P14" s="116" t="s">
        <v>681</v>
      </c>
      <c r="Q14" s="117" t="s">
        <v>85</v>
      </c>
      <c r="R14" s="118">
        <v>7</v>
      </c>
    </row>
    <row r="15" spans="1:18">
      <c r="A15" s="48" t="s">
        <v>122</v>
      </c>
      <c r="B15" s="48" t="s">
        <v>123</v>
      </c>
      <c r="C15" s="82" t="s">
        <v>85</v>
      </c>
      <c r="D15" s="83">
        <v>9</v>
      </c>
      <c r="E15" s="83">
        <v>0</v>
      </c>
      <c r="G15" s="79" t="s">
        <v>747</v>
      </c>
      <c r="H15" s="79" t="s">
        <v>682</v>
      </c>
      <c r="I15" s="79" t="s">
        <v>97</v>
      </c>
      <c r="J15" s="79">
        <v>9</v>
      </c>
      <c r="K15" s="79" t="s">
        <v>736</v>
      </c>
      <c r="O15" s="116" t="s">
        <v>648</v>
      </c>
      <c r="P15" s="116" t="s">
        <v>682</v>
      </c>
      <c r="Q15" s="117" t="s">
        <v>85</v>
      </c>
      <c r="R15" s="118">
        <v>9</v>
      </c>
    </row>
    <row r="16" spans="1:18">
      <c r="A16" s="48" t="s">
        <v>124</v>
      </c>
      <c r="B16" s="48" t="s">
        <v>125</v>
      </c>
      <c r="C16" s="82" t="s">
        <v>85</v>
      </c>
      <c r="D16" s="83">
        <v>9</v>
      </c>
      <c r="E16" s="83">
        <v>0</v>
      </c>
      <c r="G16" s="79" t="s">
        <v>748</v>
      </c>
      <c r="H16" s="79" t="s">
        <v>683</v>
      </c>
      <c r="I16" s="79" t="s">
        <v>97</v>
      </c>
      <c r="J16" s="79">
        <v>9</v>
      </c>
      <c r="K16" s="79" t="s">
        <v>736</v>
      </c>
      <c r="O16" s="116" t="s">
        <v>649</v>
      </c>
      <c r="P16" s="116" t="s">
        <v>683</v>
      </c>
      <c r="Q16" s="117" t="s">
        <v>85</v>
      </c>
      <c r="R16" s="118">
        <v>9</v>
      </c>
    </row>
    <row r="17" spans="1:18">
      <c r="A17" s="48" t="s">
        <v>126</v>
      </c>
      <c r="B17" s="48" t="s">
        <v>127</v>
      </c>
      <c r="C17" s="82" t="s">
        <v>85</v>
      </c>
      <c r="D17" s="83">
        <v>5</v>
      </c>
      <c r="E17" s="83">
        <v>0</v>
      </c>
      <c r="G17" s="79" t="s">
        <v>749</v>
      </c>
      <c r="H17" s="79" t="s">
        <v>684</v>
      </c>
      <c r="I17" s="79" t="s">
        <v>97</v>
      </c>
      <c r="J17" s="79">
        <v>5</v>
      </c>
      <c r="K17" s="79" t="s">
        <v>736</v>
      </c>
      <c r="O17" s="116" t="s">
        <v>650</v>
      </c>
      <c r="P17" s="116" t="s">
        <v>684</v>
      </c>
      <c r="Q17" s="117" t="s">
        <v>85</v>
      </c>
      <c r="R17" s="118">
        <v>5</v>
      </c>
    </row>
    <row r="18" spans="1:18">
      <c r="A18" s="48" t="s">
        <v>128</v>
      </c>
      <c r="B18" s="48" t="s">
        <v>129</v>
      </c>
      <c r="C18" s="82" t="s">
        <v>85</v>
      </c>
      <c r="D18" s="83">
        <v>5</v>
      </c>
      <c r="E18" s="83">
        <v>0</v>
      </c>
      <c r="G18" s="79" t="s">
        <v>798</v>
      </c>
      <c r="H18" s="79" t="s">
        <v>685</v>
      </c>
      <c r="I18" s="79" t="s">
        <v>97</v>
      </c>
      <c r="J18" s="79">
        <v>5</v>
      </c>
      <c r="K18" s="79" t="s">
        <v>736</v>
      </c>
      <c r="O18" s="116" t="s">
        <v>651</v>
      </c>
      <c r="P18" s="116" t="s">
        <v>685</v>
      </c>
      <c r="Q18" s="117" t="s">
        <v>85</v>
      </c>
      <c r="R18" s="118">
        <v>5</v>
      </c>
    </row>
    <row r="19" spans="1:18">
      <c r="A19" s="48" t="s">
        <v>130</v>
      </c>
      <c r="B19" s="48" t="s">
        <v>131</v>
      </c>
      <c r="C19" s="82" t="s">
        <v>85</v>
      </c>
      <c r="D19" s="83">
        <v>7</v>
      </c>
      <c r="E19" s="83">
        <v>0</v>
      </c>
      <c r="G19" s="79" t="s">
        <v>799</v>
      </c>
      <c r="H19" s="79" t="s">
        <v>686</v>
      </c>
      <c r="I19" s="79" t="s">
        <v>97</v>
      </c>
      <c r="J19" s="79">
        <v>7</v>
      </c>
      <c r="K19" s="79" t="s">
        <v>736</v>
      </c>
      <c r="O19" s="116" t="s">
        <v>652</v>
      </c>
      <c r="P19" s="116" t="s">
        <v>686</v>
      </c>
      <c r="Q19" s="117" t="s">
        <v>85</v>
      </c>
      <c r="R19" s="118">
        <v>7</v>
      </c>
    </row>
    <row r="20" spans="1:18">
      <c r="A20" s="48" t="s">
        <v>132</v>
      </c>
      <c r="B20" s="48" t="s">
        <v>133</v>
      </c>
      <c r="C20" s="82" t="s">
        <v>85</v>
      </c>
      <c r="D20" s="83">
        <v>7</v>
      </c>
      <c r="E20" s="83">
        <v>0</v>
      </c>
      <c r="G20" s="79" t="s">
        <v>750</v>
      </c>
      <c r="H20" s="79" t="s">
        <v>687</v>
      </c>
      <c r="I20" s="79" t="s">
        <v>97</v>
      </c>
      <c r="J20" s="79">
        <v>7</v>
      </c>
      <c r="K20" s="79" t="s">
        <v>736</v>
      </c>
      <c r="O20" s="116" t="s">
        <v>653</v>
      </c>
      <c r="P20" s="116" t="s">
        <v>687</v>
      </c>
      <c r="Q20" s="117" t="s">
        <v>85</v>
      </c>
      <c r="R20" s="118">
        <v>7</v>
      </c>
    </row>
    <row r="21" spans="1:18">
      <c r="A21" s="48" t="s">
        <v>134</v>
      </c>
      <c r="B21" s="48" t="s">
        <v>135</v>
      </c>
      <c r="C21" s="82" t="s">
        <v>85</v>
      </c>
      <c r="D21" s="83">
        <v>9</v>
      </c>
      <c r="E21" s="83">
        <v>0</v>
      </c>
      <c r="G21" s="79" t="s">
        <v>751</v>
      </c>
      <c r="H21" s="79" t="s">
        <v>688</v>
      </c>
      <c r="I21" s="79" t="s">
        <v>97</v>
      </c>
      <c r="J21" s="79">
        <v>9</v>
      </c>
      <c r="K21" s="79" t="s">
        <v>736</v>
      </c>
      <c r="O21" s="116" t="s">
        <v>654</v>
      </c>
      <c r="P21" s="116" t="s">
        <v>688</v>
      </c>
      <c r="Q21" s="117" t="s">
        <v>85</v>
      </c>
      <c r="R21" s="118">
        <v>9</v>
      </c>
    </row>
    <row r="22" spans="1:18">
      <c r="A22" s="48" t="s">
        <v>136</v>
      </c>
      <c r="B22" s="48" t="s">
        <v>137</v>
      </c>
      <c r="C22" s="82" t="s">
        <v>85</v>
      </c>
      <c r="D22" s="83">
        <v>9</v>
      </c>
      <c r="E22" s="83">
        <v>0</v>
      </c>
      <c r="G22" s="79" t="s">
        <v>752</v>
      </c>
      <c r="H22" s="79" t="s">
        <v>689</v>
      </c>
      <c r="I22" s="79" t="s">
        <v>97</v>
      </c>
      <c r="J22" s="79">
        <v>9</v>
      </c>
      <c r="K22" s="79" t="s">
        <v>736</v>
      </c>
      <c r="O22" s="116" t="s">
        <v>655</v>
      </c>
      <c r="P22" s="116" t="s">
        <v>689</v>
      </c>
      <c r="Q22" s="117" t="s">
        <v>85</v>
      </c>
      <c r="R22" s="118">
        <v>9</v>
      </c>
    </row>
    <row r="23" spans="1:18">
      <c r="A23" s="48" t="s">
        <v>138</v>
      </c>
      <c r="B23" s="48" t="s">
        <v>139</v>
      </c>
      <c r="C23" s="82" t="s">
        <v>85</v>
      </c>
      <c r="D23" s="83">
        <v>5</v>
      </c>
      <c r="E23" s="83">
        <v>0</v>
      </c>
      <c r="G23" s="79" t="s">
        <v>753</v>
      </c>
      <c r="H23" s="79" t="s">
        <v>690</v>
      </c>
      <c r="I23" s="79" t="s">
        <v>97</v>
      </c>
      <c r="J23" s="79">
        <v>5</v>
      </c>
      <c r="K23" s="79" t="s">
        <v>736</v>
      </c>
      <c r="O23" s="116" t="s">
        <v>638</v>
      </c>
      <c r="P23" s="116" t="s">
        <v>690</v>
      </c>
      <c r="Q23" s="117" t="s">
        <v>85</v>
      </c>
      <c r="R23" s="118">
        <v>5</v>
      </c>
    </row>
    <row r="24" spans="1:18">
      <c r="A24" s="48" t="s">
        <v>140</v>
      </c>
      <c r="B24" s="48" t="s">
        <v>141</v>
      </c>
      <c r="C24" s="82" t="s">
        <v>85</v>
      </c>
      <c r="D24" s="83">
        <v>5</v>
      </c>
      <c r="E24" s="83">
        <v>0</v>
      </c>
      <c r="G24" s="79" t="s">
        <v>754</v>
      </c>
      <c r="H24" s="79" t="s">
        <v>691</v>
      </c>
      <c r="I24" s="79" t="s">
        <v>97</v>
      </c>
      <c r="J24" s="79">
        <v>5</v>
      </c>
      <c r="K24" s="79" t="s">
        <v>736</v>
      </c>
      <c r="O24" s="116" t="s">
        <v>656</v>
      </c>
      <c r="P24" s="116" t="s">
        <v>691</v>
      </c>
      <c r="Q24" s="117" t="s">
        <v>85</v>
      </c>
      <c r="R24" s="118">
        <v>5</v>
      </c>
    </row>
    <row r="25" spans="1:18">
      <c r="A25" s="48" t="s">
        <v>142</v>
      </c>
      <c r="B25" s="48" t="s">
        <v>143</v>
      </c>
      <c r="C25" s="82" t="s">
        <v>85</v>
      </c>
      <c r="D25" s="83">
        <v>7</v>
      </c>
      <c r="E25" s="83">
        <v>0</v>
      </c>
      <c r="G25" s="79" t="s">
        <v>755</v>
      </c>
      <c r="H25" s="79" t="s">
        <v>692</v>
      </c>
      <c r="I25" s="79" t="s">
        <v>97</v>
      </c>
      <c r="J25" s="79">
        <v>7</v>
      </c>
      <c r="K25" s="79" t="s">
        <v>736</v>
      </c>
      <c r="O25" s="116" t="s">
        <v>657</v>
      </c>
      <c r="P25" s="116" t="s">
        <v>692</v>
      </c>
      <c r="Q25" s="117" t="s">
        <v>85</v>
      </c>
      <c r="R25" s="118">
        <v>7</v>
      </c>
    </row>
    <row r="26" spans="1:18">
      <c r="A26" s="48" t="s">
        <v>144</v>
      </c>
      <c r="B26" s="48" t="s">
        <v>145</v>
      </c>
      <c r="C26" s="82" t="s">
        <v>85</v>
      </c>
      <c r="D26" s="83">
        <v>7</v>
      </c>
      <c r="E26" s="83">
        <v>0</v>
      </c>
      <c r="G26" s="79" t="s">
        <v>756</v>
      </c>
      <c r="H26" s="79" t="s">
        <v>693</v>
      </c>
      <c r="I26" s="79" t="s">
        <v>97</v>
      </c>
      <c r="J26" s="79">
        <v>7</v>
      </c>
      <c r="K26" s="79" t="s">
        <v>736</v>
      </c>
      <c r="O26" s="116" t="s">
        <v>658</v>
      </c>
      <c r="P26" s="116" t="s">
        <v>693</v>
      </c>
      <c r="Q26" s="117" t="s">
        <v>85</v>
      </c>
      <c r="R26" s="118">
        <v>7</v>
      </c>
    </row>
    <row r="27" spans="1:18">
      <c r="A27" s="48" t="s">
        <v>146</v>
      </c>
      <c r="B27" s="48" t="s">
        <v>147</v>
      </c>
      <c r="C27" s="82" t="s">
        <v>85</v>
      </c>
      <c r="D27" s="83">
        <v>9</v>
      </c>
      <c r="E27" s="83">
        <v>0</v>
      </c>
      <c r="G27" s="79" t="s">
        <v>757</v>
      </c>
      <c r="H27" s="79" t="s">
        <v>694</v>
      </c>
      <c r="I27" s="79" t="s">
        <v>97</v>
      </c>
      <c r="J27" s="79">
        <v>9</v>
      </c>
      <c r="K27" s="79" t="s">
        <v>736</v>
      </c>
      <c r="O27" s="116" t="s">
        <v>659</v>
      </c>
      <c r="P27" s="116" t="s">
        <v>694</v>
      </c>
      <c r="Q27" s="117" t="s">
        <v>85</v>
      </c>
      <c r="R27" s="118">
        <v>9</v>
      </c>
    </row>
    <row r="28" spans="1:18">
      <c r="A28" s="48" t="s">
        <v>148</v>
      </c>
      <c r="B28" s="48" t="s">
        <v>149</v>
      </c>
      <c r="C28" s="82" t="s">
        <v>85</v>
      </c>
      <c r="D28" s="83">
        <v>9</v>
      </c>
      <c r="E28" s="83">
        <v>0</v>
      </c>
      <c r="G28" s="79" t="s">
        <v>758</v>
      </c>
      <c r="H28" s="79" t="s">
        <v>695</v>
      </c>
      <c r="I28" s="79" t="s">
        <v>97</v>
      </c>
      <c r="J28" s="79">
        <v>9</v>
      </c>
      <c r="K28" s="79" t="s">
        <v>736</v>
      </c>
      <c r="O28" s="116" t="s">
        <v>660</v>
      </c>
      <c r="P28" s="116" t="s">
        <v>695</v>
      </c>
      <c r="Q28" s="117" t="s">
        <v>85</v>
      </c>
      <c r="R28" s="118">
        <v>9</v>
      </c>
    </row>
    <row r="29" spans="1:18">
      <c r="A29" s="48" t="s">
        <v>150</v>
      </c>
      <c r="B29" s="48" t="s">
        <v>151</v>
      </c>
      <c r="C29" s="82" t="s">
        <v>85</v>
      </c>
      <c r="D29" s="83">
        <v>5</v>
      </c>
      <c r="E29" s="83">
        <v>0</v>
      </c>
      <c r="G29" s="79" t="s">
        <v>759</v>
      </c>
      <c r="H29" s="79" t="s">
        <v>696</v>
      </c>
      <c r="I29" s="79" t="s">
        <v>97</v>
      </c>
      <c r="J29" s="79">
        <v>5</v>
      </c>
      <c r="K29" s="79" t="s">
        <v>736</v>
      </c>
      <c r="O29" s="116" t="s">
        <v>661</v>
      </c>
      <c r="P29" s="116" t="s">
        <v>696</v>
      </c>
      <c r="Q29" s="117" t="s">
        <v>85</v>
      </c>
      <c r="R29" s="118">
        <v>5</v>
      </c>
    </row>
    <row r="30" spans="1:18">
      <c r="A30" s="48" t="s">
        <v>152</v>
      </c>
      <c r="B30" s="48" t="s">
        <v>153</v>
      </c>
      <c r="C30" s="82" t="s">
        <v>85</v>
      </c>
      <c r="D30" s="83">
        <v>7</v>
      </c>
      <c r="E30" s="83">
        <v>0</v>
      </c>
      <c r="G30" s="79" t="s">
        <v>760</v>
      </c>
      <c r="H30" s="79" t="s">
        <v>697</v>
      </c>
      <c r="I30" s="79" t="s">
        <v>97</v>
      </c>
      <c r="J30" s="79">
        <v>7</v>
      </c>
      <c r="K30" s="79" t="s">
        <v>736</v>
      </c>
      <c r="O30" s="116" t="s">
        <v>662</v>
      </c>
      <c r="P30" s="116" t="s">
        <v>697</v>
      </c>
      <c r="Q30" s="117" t="s">
        <v>85</v>
      </c>
      <c r="R30" s="118">
        <v>7</v>
      </c>
    </row>
    <row r="31" spans="1:18">
      <c r="A31" s="48" t="s">
        <v>154</v>
      </c>
      <c r="B31" s="48" t="s">
        <v>155</v>
      </c>
      <c r="C31" s="82" t="s">
        <v>85</v>
      </c>
      <c r="D31" s="83">
        <v>7</v>
      </c>
      <c r="E31" s="83">
        <v>0</v>
      </c>
      <c r="G31" s="79" t="s">
        <v>761</v>
      </c>
      <c r="H31" s="79" t="s">
        <v>698</v>
      </c>
      <c r="I31" s="79" t="s">
        <v>97</v>
      </c>
      <c r="J31" s="79">
        <v>7</v>
      </c>
      <c r="K31" s="79" t="s">
        <v>736</v>
      </c>
      <c r="O31" s="116" t="s">
        <v>663</v>
      </c>
      <c r="P31" s="116" t="s">
        <v>698</v>
      </c>
      <c r="Q31" s="117" t="s">
        <v>85</v>
      </c>
      <c r="R31" s="118">
        <v>7</v>
      </c>
    </row>
    <row r="32" spans="1:18">
      <c r="A32" s="48" t="s">
        <v>156</v>
      </c>
      <c r="B32" s="48" t="s">
        <v>157</v>
      </c>
      <c r="C32" s="82" t="s">
        <v>85</v>
      </c>
      <c r="D32" s="83">
        <v>9</v>
      </c>
      <c r="E32" s="83">
        <v>0</v>
      </c>
      <c r="G32" s="79" t="s">
        <v>762</v>
      </c>
      <c r="H32" s="79" t="s">
        <v>699</v>
      </c>
      <c r="I32" s="79" t="s">
        <v>97</v>
      </c>
      <c r="J32" s="79">
        <v>9</v>
      </c>
      <c r="K32" s="79" t="s">
        <v>736</v>
      </c>
      <c r="O32" s="116" t="s">
        <v>664</v>
      </c>
      <c r="P32" s="116" t="s">
        <v>699</v>
      </c>
      <c r="Q32" s="117" t="s">
        <v>85</v>
      </c>
      <c r="R32" s="118">
        <v>9</v>
      </c>
    </row>
    <row r="33" spans="1:18">
      <c r="A33" s="48" t="s">
        <v>158</v>
      </c>
      <c r="B33" s="48" t="s">
        <v>159</v>
      </c>
      <c r="C33" s="82" t="s">
        <v>85</v>
      </c>
      <c r="D33" s="83">
        <v>9</v>
      </c>
      <c r="E33" s="83">
        <v>0</v>
      </c>
      <c r="G33" s="79" t="s">
        <v>763</v>
      </c>
      <c r="H33" s="79" t="s">
        <v>700</v>
      </c>
      <c r="I33" s="79" t="s">
        <v>97</v>
      </c>
      <c r="J33" s="79">
        <v>9</v>
      </c>
      <c r="K33" s="79" t="s">
        <v>736</v>
      </c>
      <c r="O33" s="116" t="s">
        <v>665</v>
      </c>
      <c r="P33" s="116" t="s">
        <v>700</v>
      </c>
      <c r="Q33" s="117" t="s">
        <v>85</v>
      </c>
      <c r="R33" s="118">
        <v>9</v>
      </c>
    </row>
    <row r="34" spans="1:18">
      <c r="A34" s="48" t="s">
        <v>160</v>
      </c>
      <c r="B34" s="48" t="s">
        <v>161</v>
      </c>
      <c r="C34" s="82" t="s">
        <v>85</v>
      </c>
      <c r="D34" s="83">
        <v>5</v>
      </c>
      <c r="E34" s="83">
        <v>0</v>
      </c>
      <c r="G34" s="79" t="s">
        <v>764</v>
      </c>
      <c r="H34" s="79" t="s">
        <v>701</v>
      </c>
      <c r="I34" s="79" t="s">
        <v>97</v>
      </c>
      <c r="J34" s="79">
        <v>5</v>
      </c>
      <c r="K34" s="79" t="s">
        <v>736</v>
      </c>
      <c r="O34" s="116" t="s">
        <v>666</v>
      </c>
      <c r="P34" s="116" t="s">
        <v>701</v>
      </c>
      <c r="Q34" s="117" t="s">
        <v>85</v>
      </c>
      <c r="R34" s="118">
        <v>5</v>
      </c>
    </row>
    <row r="35" spans="1:18">
      <c r="A35" s="48" t="s">
        <v>162</v>
      </c>
      <c r="B35" s="48" t="s">
        <v>163</v>
      </c>
      <c r="C35" s="82" t="s">
        <v>85</v>
      </c>
      <c r="D35" s="83">
        <v>7</v>
      </c>
      <c r="E35" s="83">
        <v>0</v>
      </c>
      <c r="G35" s="79" t="s">
        <v>765</v>
      </c>
      <c r="H35" s="79" t="s">
        <v>702</v>
      </c>
      <c r="I35" s="79" t="s">
        <v>97</v>
      </c>
      <c r="J35" s="79">
        <v>7</v>
      </c>
      <c r="K35" s="79" t="s">
        <v>736</v>
      </c>
      <c r="O35" s="116" t="s">
        <v>667</v>
      </c>
      <c r="P35" s="116" t="s">
        <v>702</v>
      </c>
      <c r="Q35" s="117" t="s">
        <v>85</v>
      </c>
      <c r="R35" s="118">
        <v>7</v>
      </c>
    </row>
    <row r="36" spans="1:18">
      <c r="A36" s="48" t="s">
        <v>164</v>
      </c>
      <c r="B36" s="48" t="s">
        <v>165</v>
      </c>
      <c r="C36" s="82" t="s">
        <v>85</v>
      </c>
      <c r="D36" s="83">
        <v>7</v>
      </c>
      <c r="E36" s="83">
        <v>0</v>
      </c>
      <c r="G36" s="79" t="s">
        <v>766</v>
      </c>
      <c r="H36" s="79" t="s">
        <v>703</v>
      </c>
      <c r="I36" s="79" t="s">
        <v>97</v>
      </c>
      <c r="J36" s="79">
        <v>7</v>
      </c>
      <c r="K36" s="79" t="s">
        <v>736</v>
      </c>
      <c r="O36" s="116" t="s">
        <v>668</v>
      </c>
      <c r="P36" s="116" t="s">
        <v>703</v>
      </c>
      <c r="Q36" s="117" t="s">
        <v>85</v>
      </c>
      <c r="R36" s="118">
        <v>7</v>
      </c>
    </row>
    <row r="37" spans="1:18">
      <c r="A37" s="48" t="s">
        <v>166</v>
      </c>
      <c r="B37" s="48" t="s">
        <v>167</v>
      </c>
      <c r="C37" s="82" t="s">
        <v>85</v>
      </c>
      <c r="D37" s="83">
        <v>9</v>
      </c>
      <c r="E37" s="83">
        <v>0</v>
      </c>
      <c r="G37" s="79" t="s">
        <v>767</v>
      </c>
      <c r="H37" s="79" t="s">
        <v>704</v>
      </c>
      <c r="I37" s="79" t="s">
        <v>97</v>
      </c>
      <c r="J37" s="79">
        <v>9</v>
      </c>
      <c r="K37" s="79" t="s">
        <v>736</v>
      </c>
      <c r="O37" s="116" t="s">
        <v>669</v>
      </c>
      <c r="P37" s="116" t="s">
        <v>704</v>
      </c>
      <c r="Q37" s="117" t="s">
        <v>85</v>
      </c>
      <c r="R37" s="118">
        <v>9</v>
      </c>
    </row>
    <row r="38" spans="1:18">
      <c r="A38" s="48" t="s">
        <v>168</v>
      </c>
      <c r="B38" s="48" t="s">
        <v>169</v>
      </c>
      <c r="C38" s="82" t="s">
        <v>85</v>
      </c>
      <c r="D38" s="83">
        <v>9</v>
      </c>
      <c r="E38" s="83">
        <v>0</v>
      </c>
      <c r="G38" s="79" t="s">
        <v>768</v>
      </c>
      <c r="H38" s="79" t="s">
        <v>705</v>
      </c>
      <c r="I38" s="79" t="s">
        <v>97</v>
      </c>
      <c r="J38" s="79">
        <v>9</v>
      </c>
      <c r="K38" s="79" t="s">
        <v>736</v>
      </c>
      <c r="O38" s="116" t="s">
        <v>670</v>
      </c>
      <c r="P38" s="116" t="s">
        <v>705</v>
      </c>
      <c r="Q38" s="117" t="s">
        <v>85</v>
      </c>
      <c r="R38" s="118">
        <v>9</v>
      </c>
    </row>
    <row r="39" spans="1:18">
      <c r="A39" s="48" t="s">
        <v>170</v>
      </c>
      <c r="B39" s="48" t="s">
        <v>171</v>
      </c>
      <c r="C39" s="82" t="s">
        <v>85</v>
      </c>
      <c r="D39" s="83">
        <v>5</v>
      </c>
      <c r="E39" s="83">
        <v>0</v>
      </c>
      <c r="O39" s="116" t="s">
        <v>409</v>
      </c>
      <c r="P39" s="116" t="s">
        <v>558</v>
      </c>
      <c r="Q39" s="117" t="s">
        <v>85</v>
      </c>
      <c r="R39" s="118">
        <v>3</v>
      </c>
    </row>
    <row r="40" spans="1:18">
      <c r="A40" s="48" t="s">
        <v>726</v>
      </c>
      <c r="B40" s="48" t="s">
        <v>173</v>
      </c>
      <c r="C40" s="82" t="s">
        <v>85</v>
      </c>
      <c r="D40" s="83">
        <v>7</v>
      </c>
      <c r="E40" s="83">
        <v>0</v>
      </c>
      <c r="O40" s="116" t="s">
        <v>410</v>
      </c>
      <c r="P40" s="116" t="s">
        <v>557</v>
      </c>
      <c r="Q40" s="117" t="s">
        <v>85</v>
      </c>
      <c r="R40" s="118">
        <v>4</v>
      </c>
    </row>
    <row r="41" spans="1:18">
      <c r="A41" s="48" t="s">
        <v>174</v>
      </c>
      <c r="B41" s="48" t="s">
        <v>175</v>
      </c>
      <c r="C41" s="82" t="s">
        <v>85</v>
      </c>
      <c r="D41" s="83">
        <v>7</v>
      </c>
      <c r="E41" s="83">
        <v>0</v>
      </c>
      <c r="O41" s="116" t="s">
        <v>411</v>
      </c>
      <c r="P41" s="116" t="s">
        <v>556</v>
      </c>
      <c r="Q41" s="117" t="s">
        <v>85</v>
      </c>
      <c r="R41" s="118">
        <v>4</v>
      </c>
    </row>
    <row r="42" spans="1:18">
      <c r="A42" s="48" t="s">
        <v>176</v>
      </c>
      <c r="B42" s="48" t="s">
        <v>177</v>
      </c>
      <c r="C42" s="82" t="s">
        <v>85</v>
      </c>
      <c r="D42" s="83">
        <v>9</v>
      </c>
      <c r="E42" s="83">
        <v>0</v>
      </c>
      <c r="O42" s="116" t="s">
        <v>412</v>
      </c>
      <c r="P42" s="116" t="s">
        <v>555</v>
      </c>
      <c r="Q42" s="117" t="s">
        <v>85</v>
      </c>
      <c r="R42" s="118">
        <v>4</v>
      </c>
    </row>
    <row r="43" spans="1:18">
      <c r="A43" s="48" t="s">
        <v>178</v>
      </c>
      <c r="B43" s="48" t="s">
        <v>179</v>
      </c>
      <c r="C43" s="82" t="s">
        <v>85</v>
      </c>
      <c r="D43" s="83">
        <v>9</v>
      </c>
      <c r="E43" s="83">
        <v>0</v>
      </c>
      <c r="O43" s="116" t="s">
        <v>413</v>
      </c>
      <c r="P43" s="116" t="s">
        <v>554</v>
      </c>
      <c r="Q43" s="117" t="s">
        <v>85</v>
      </c>
      <c r="R43" s="118">
        <v>4</v>
      </c>
    </row>
    <row r="44" spans="1:18">
      <c r="A44" s="48" t="s">
        <v>180</v>
      </c>
      <c r="B44" s="48" t="s">
        <v>181</v>
      </c>
      <c r="C44" s="82" t="s">
        <v>85</v>
      </c>
      <c r="D44" s="83">
        <v>5</v>
      </c>
      <c r="E44" s="83">
        <v>0</v>
      </c>
      <c r="O44" s="116" t="s">
        <v>414</v>
      </c>
      <c r="P44" s="116" t="s">
        <v>553</v>
      </c>
      <c r="Q44" s="117" t="s">
        <v>85</v>
      </c>
      <c r="R44" s="118">
        <v>3</v>
      </c>
    </row>
    <row r="45" spans="1:18">
      <c r="A45" s="48" t="s">
        <v>725</v>
      </c>
      <c r="B45" s="48" t="s">
        <v>183</v>
      </c>
      <c r="C45" s="82" t="s">
        <v>85</v>
      </c>
      <c r="D45" s="83">
        <v>7</v>
      </c>
      <c r="E45" s="83">
        <v>0</v>
      </c>
      <c r="O45" s="116" t="s">
        <v>415</v>
      </c>
      <c r="P45" s="116" t="s">
        <v>552</v>
      </c>
      <c r="Q45" s="117" t="s">
        <v>85</v>
      </c>
      <c r="R45" s="118">
        <v>4</v>
      </c>
    </row>
    <row r="46" spans="1:18">
      <c r="A46" s="48" t="s">
        <v>184</v>
      </c>
      <c r="B46" s="48" t="s">
        <v>185</v>
      </c>
      <c r="C46" s="82" t="s">
        <v>85</v>
      </c>
      <c r="D46" s="83">
        <v>7</v>
      </c>
      <c r="E46" s="83">
        <v>0</v>
      </c>
      <c r="O46" s="116" t="s">
        <v>416</v>
      </c>
      <c r="P46" s="116" t="s">
        <v>551</v>
      </c>
      <c r="Q46" s="117" t="s">
        <v>85</v>
      </c>
      <c r="R46" s="118">
        <v>4</v>
      </c>
    </row>
    <row r="47" spans="1:18">
      <c r="A47" s="48" t="s">
        <v>186</v>
      </c>
      <c r="B47" s="48" t="s">
        <v>187</v>
      </c>
      <c r="C47" s="82" t="s">
        <v>85</v>
      </c>
      <c r="D47" s="83">
        <v>9</v>
      </c>
      <c r="E47" s="83">
        <v>0</v>
      </c>
      <c r="O47" s="116" t="s">
        <v>417</v>
      </c>
      <c r="P47" s="116" t="s">
        <v>550</v>
      </c>
      <c r="Q47" s="117" t="s">
        <v>85</v>
      </c>
      <c r="R47" s="118">
        <v>4</v>
      </c>
    </row>
    <row r="48" spans="1:18">
      <c r="A48" s="48" t="s">
        <v>188</v>
      </c>
      <c r="B48" s="48" t="s">
        <v>189</v>
      </c>
      <c r="C48" s="82" t="s">
        <v>85</v>
      </c>
      <c r="D48" s="83">
        <v>9</v>
      </c>
      <c r="E48" s="83">
        <v>0</v>
      </c>
      <c r="O48" s="116" t="s">
        <v>418</v>
      </c>
      <c r="P48" s="116" t="s">
        <v>549</v>
      </c>
      <c r="Q48" s="117" t="s">
        <v>85</v>
      </c>
      <c r="R48" s="118">
        <v>4</v>
      </c>
    </row>
    <row r="49" spans="1:18">
      <c r="A49" s="48" t="s">
        <v>190</v>
      </c>
      <c r="B49" s="48" t="s">
        <v>191</v>
      </c>
      <c r="C49" s="82" t="s">
        <v>85</v>
      </c>
      <c r="D49" s="83">
        <v>5</v>
      </c>
      <c r="E49" s="83">
        <v>0</v>
      </c>
      <c r="O49" s="116" t="s">
        <v>419</v>
      </c>
      <c r="P49" s="116" t="s">
        <v>548</v>
      </c>
      <c r="Q49" s="117" t="s">
        <v>85</v>
      </c>
      <c r="R49" s="118">
        <v>3</v>
      </c>
    </row>
    <row r="50" spans="1:18">
      <c r="A50" s="48" t="s">
        <v>192</v>
      </c>
      <c r="B50" s="48" t="s">
        <v>193</v>
      </c>
      <c r="C50" s="82" t="s">
        <v>85</v>
      </c>
      <c r="D50" s="83">
        <v>7</v>
      </c>
      <c r="E50" s="83">
        <v>0</v>
      </c>
      <c r="O50" s="116" t="s">
        <v>420</v>
      </c>
      <c r="P50" s="116" t="s">
        <v>547</v>
      </c>
      <c r="Q50" s="117" t="s">
        <v>85</v>
      </c>
      <c r="R50" s="118">
        <v>4</v>
      </c>
    </row>
    <row r="51" spans="1:18">
      <c r="A51" s="48" t="s">
        <v>194</v>
      </c>
      <c r="B51" s="48" t="s">
        <v>195</v>
      </c>
      <c r="C51" s="82" t="s">
        <v>85</v>
      </c>
      <c r="D51" s="83">
        <v>7</v>
      </c>
      <c r="E51" s="83">
        <v>0</v>
      </c>
      <c r="O51" s="116" t="s">
        <v>421</v>
      </c>
      <c r="P51" s="116" t="s">
        <v>546</v>
      </c>
      <c r="Q51" s="117" t="s">
        <v>85</v>
      </c>
      <c r="R51" s="118">
        <v>4</v>
      </c>
    </row>
    <row r="52" spans="1:18">
      <c r="A52" s="48" t="s">
        <v>196</v>
      </c>
      <c r="B52" s="48" t="s">
        <v>197</v>
      </c>
      <c r="C52" s="82" t="s">
        <v>85</v>
      </c>
      <c r="D52" s="83">
        <v>9</v>
      </c>
      <c r="E52" s="83">
        <v>0</v>
      </c>
      <c r="O52" s="116" t="s">
        <v>422</v>
      </c>
      <c r="P52" s="116" t="s">
        <v>545</v>
      </c>
      <c r="Q52" s="117" t="s">
        <v>85</v>
      </c>
      <c r="R52" s="118">
        <v>4</v>
      </c>
    </row>
    <row r="53" spans="1:18">
      <c r="A53" s="48" t="s">
        <v>198</v>
      </c>
      <c r="B53" s="48" t="s">
        <v>199</v>
      </c>
      <c r="C53" s="82" t="s">
        <v>85</v>
      </c>
      <c r="D53" s="83">
        <v>9</v>
      </c>
      <c r="E53" s="83">
        <v>0</v>
      </c>
      <c r="O53" s="116" t="s">
        <v>423</v>
      </c>
      <c r="P53" s="116" t="s">
        <v>544</v>
      </c>
      <c r="Q53" s="117" t="s">
        <v>85</v>
      </c>
      <c r="R53" s="118">
        <v>4</v>
      </c>
    </row>
    <row r="54" spans="1:18">
      <c r="A54" s="48" t="s">
        <v>200</v>
      </c>
      <c r="B54" s="48" t="s">
        <v>201</v>
      </c>
      <c r="C54" s="82" t="s">
        <v>55</v>
      </c>
      <c r="D54" s="83">
        <v>7</v>
      </c>
      <c r="E54" s="83"/>
      <c r="G54" s="79" t="s">
        <v>769</v>
      </c>
      <c r="H54" s="79" t="s">
        <v>314</v>
      </c>
      <c r="I54" s="79" t="s">
        <v>57</v>
      </c>
      <c r="J54" s="79">
        <v>7</v>
      </c>
      <c r="K54" s="79" t="s">
        <v>736</v>
      </c>
      <c r="O54" s="116" t="s">
        <v>618</v>
      </c>
      <c r="P54" s="116" t="s">
        <v>314</v>
      </c>
      <c r="Q54" s="117" t="s">
        <v>55</v>
      </c>
      <c r="R54" s="118">
        <v>7</v>
      </c>
    </row>
    <row r="55" spans="1:18">
      <c r="A55" s="48" t="s">
        <v>202</v>
      </c>
      <c r="B55" s="48" t="s">
        <v>203</v>
      </c>
      <c r="C55" s="82" t="s">
        <v>85</v>
      </c>
      <c r="D55" s="83">
        <v>3</v>
      </c>
      <c r="E55" s="83">
        <v>1</v>
      </c>
      <c r="G55" s="79" t="s">
        <v>770</v>
      </c>
      <c r="H55" s="79" t="s">
        <v>706</v>
      </c>
      <c r="I55" s="79" t="s">
        <v>97</v>
      </c>
      <c r="J55" s="79">
        <v>3</v>
      </c>
      <c r="K55" s="79" t="s">
        <v>499</v>
      </c>
      <c r="O55" s="116" t="s">
        <v>619</v>
      </c>
      <c r="P55" s="116" t="s">
        <v>706</v>
      </c>
      <c r="Q55" s="117" t="s">
        <v>85</v>
      </c>
      <c r="R55" s="118">
        <v>3</v>
      </c>
    </row>
    <row r="56" spans="1:18">
      <c r="A56" s="48" t="s">
        <v>204</v>
      </c>
      <c r="B56" s="48" t="s">
        <v>205</v>
      </c>
      <c r="C56" s="82" t="s">
        <v>55</v>
      </c>
      <c r="D56" s="83">
        <v>2</v>
      </c>
      <c r="E56" s="83"/>
      <c r="G56" s="79" t="s">
        <v>771</v>
      </c>
      <c r="H56" s="79" t="s">
        <v>615</v>
      </c>
      <c r="I56" s="79" t="s">
        <v>57</v>
      </c>
      <c r="J56" s="79">
        <v>2</v>
      </c>
      <c r="K56" s="79" t="s">
        <v>736</v>
      </c>
      <c r="O56" s="116" t="s">
        <v>620</v>
      </c>
      <c r="P56" s="116" t="s">
        <v>615</v>
      </c>
      <c r="Q56" s="117" t="s">
        <v>55</v>
      </c>
      <c r="R56" s="118">
        <v>2</v>
      </c>
    </row>
    <row r="57" spans="1:18">
      <c r="A57" s="48" t="s">
        <v>206</v>
      </c>
      <c r="B57" s="48" t="s">
        <v>207</v>
      </c>
      <c r="C57" s="82" t="s">
        <v>85</v>
      </c>
      <c r="D57" s="83">
        <v>7</v>
      </c>
      <c r="E57" s="83">
        <v>0</v>
      </c>
      <c r="G57" s="79" t="s">
        <v>772</v>
      </c>
      <c r="H57" s="79" t="s">
        <v>616</v>
      </c>
      <c r="I57" s="79" t="s">
        <v>97</v>
      </c>
      <c r="J57" s="79">
        <v>7</v>
      </c>
      <c r="K57" s="79" t="s">
        <v>736</v>
      </c>
      <c r="O57" s="116" t="s">
        <v>621</v>
      </c>
      <c r="P57" s="116" t="s">
        <v>616</v>
      </c>
      <c r="Q57" s="117" t="s">
        <v>85</v>
      </c>
      <c r="R57" s="118">
        <v>7</v>
      </c>
    </row>
    <row r="58" spans="1:18">
      <c r="A58" s="48" t="s">
        <v>208</v>
      </c>
      <c r="B58" s="48" t="s">
        <v>209</v>
      </c>
      <c r="C58" s="82" t="s">
        <v>85</v>
      </c>
      <c r="D58" s="83">
        <v>7</v>
      </c>
      <c r="E58" s="83">
        <v>2</v>
      </c>
      <c r="G58" s="79" t="s">
        <v>773</v>
      </c>
      <c r="H58" s="79" t="s">
        <v>707</v>
      </c>
      <c r="I58" s="79" t="s">
        <v>97</v>
      </c>
      <c r="J58" s="79">
        <v>7</v>
      </c>
      <c r="K58" s="79" t="s">
        <v>503</v>
      </c>
      <c r="O58" s="116" t="s">
        <v>622</v>
      </c>
      <c r="P58" s="116" t="s">
        <v>707</v>
      </c>
      <c r="Q58" s="117" t="s">
        <v>85</v>
      </c>
      <c r="R58" s="118">
        <v>7</v>
      </c>
    </row>
    <row r="59" spans="1:18">
      <c r="A59" s="48" t="s">
        <v>210</v>
      </c>
      <c r="B59" s="48" t="s">
        <v>211</v>
      </c>
      <c r="C59" s="82" t="s">
        <v>55</v>
      </c>
      <c r="D59" s="83">
        <v>1</v>
      </c>
      <c r="E59" s="83"/>
      <c r="G59" s="79" t="s">
        <v>774</v>
      </c>
      <c r="H59" s="79" t="s">
        <v>708</v>
      </c>
      <c r="I59" s="79" t="s">
        <v>57</v>
      </c>
      <c r="J59" s="79">
        <v>1</v>
      </c>
      <c r="K59" s="79" t="s">
        <v>736</v>
      </c>
      <c r="O59" s="116" t="s">
        <v>623</v>
      </c>
      <c r="P59" s="116" t="s">
        <v>708</v>
      </c>
      <c r="Q59" s="117" t="s">
        <v>55</v>
      </c>
      <c r="R59" s="118">
        <v>1</v>
      </c>
    </row>
    <row r="60" spans="1:18">
      <c r="A60" s="48" t="s">
        <v>212</v>
      </c>
      <c r="B60" s="48" t="s">
        <v>213</v>
      </c>
      <c r="C60" s="82" t="s">
        <v>55</v>
      </c>
      <c r="D60" s="83">
        <v>1</v>
      </c>
      <c r="E60" s="83"/>
      <c r="G60" s="79" t="s">
        <v>775</v>
      </c>
      <c r="H60" s="79" t="s">
        <v>776</v>
      </c>
      <c r="I60" s="79" t="s">
        <v>57</v>
      </c>
      <c r="J60" s="79">
        <v>1</v>
      </c>
      <c r="K60" s="79" t="s">
        <v>736</v>
      </c>
      <c r="O60" s="116" t="s">
        <v>624</v>
      </c>
      <c r="P60" s="116" t="s">
        <v>709</v>
      </c>
      <c r="Q60" s="117" t="s">
        <v>55</v>
      </c>
      <c r="R60" s="118">
        <v>1</v>
      </c>
    </row>
    <row r="61" spans="1:18">
      <c r="A61" s="48" t="s">
        <v>214</v>
      </c>
      <c r="B61" s="48" t="s">
        <v>215</v>
      </c>
      <c r="C61" s="82" t="s">
        <v>85</v>
      </c>
      <c r="D61" s="83">
        <v>3</v>
      </c>
      <c r="E61" s="83">
        <v>0</v>
      </c>
      <c r="G61" s="79" t="s">
        <v>777</v>
      </c>
      <c r="H61" s="79" t="s">
        <v>778</v>
      </c>
      <c r="I61" s="79" t="s">
        <v>97</v>
      </c>
      <c r="J61" s="79">
        <v>3</v>
      </c>
      <c r="K61" s="79" t="s">
        <v>736</v>
      </c>
      <c r="O61" s="116" t="s">
        <v>625</v>
      </c>
      <c r="P61" s="116" t="s">
        <v>710</v>
      </c>
      <c r="Q61" s="117" t="s">
        <v>85</v>
      </c>
      <c r="R61" s="118">
        <v>3</v>
      </c>
    </row>
    <row r="62" spans="1:18">
      <c r="A62" s="48" t="s">
        <v>216</v>
      </c>
      <c r="B62" s="48" t="s">
        <v>217</v>
      </c>
      <c r="C62" s="82" t="s">
        <v>55</v>
      </c>
      <c r="D62" s="83">
        <v>1</v>
      </c>
      <c r="E62" s="83"/>
      <c r="G62" s="79" t="s">
        <v>779</v>
      </c>
      <c r="H62" s="79" t="s">
        <v>780</v>
      </c>
      <c r="I62" s="79" t="s">
        <v>57</v>
      </c>
      <c r="J62" s="79">
        <v>1</v>
      </c>
      <c r="K62" s="79" t="s">
        <v>736</v>
      </c>
      <c r="O62" s="116" t="s">
        <v>626</v>
      </c>
      <c r="P62" s="116" t="s">
        <v>711</v>
      </c>
      <c r="Q62" s="117" t="s">
        <v>55</v>
      </c>
      <c r="R62" s="118">
        <v>1</v>
      </c>
    </row>
    <row r="63" spans="1:18">
      <c r="A63" s="48" t="s">
        <v>218</v>
      </c>
      <c r="B63" s="48" t="s">
        <v>219</v>
      </c>
      <c r="C63" s="82" t="s">
        <v>85</v>
      </c>
      <c r="D63" s="83">
        <v>3</v>
      </c>
      <c r="E63" s="83">
        <v>0</v>
      </c>
      <c r="G63" s="79" t="s">
        <v>781</v>
      </c>
      <c r="H63" s="79" t="s">
        <v>782</v>
      </c>
      <c r="I63" s="79" t="s">
        <v>97</v>
      </c>
      <c r="J63" s="79">
        <v>3</v>
      </c>
      <c r="K63" s="79" t="s">
        <v>736</v>
      </c>
      <c r="O63" s="116" t="s">
        <v>627</v>
      </c>
      <c r="P63" s="116" t="s">
        <v>712</v>
      </c>
      <c r="Q63" s="117" t="s">
        <v>85</v>
      </c>
      <c r="R63" s="118">
        <v>3</v>
      </c>
    </row>
    <row r="64" spans="1:18">
      <c r="A64" s="48" t="s">
        <v>220</v>
      </c>
      <c r="B64" s="48" t="s">
        <v>221</v>
      </c>
      <c r="C64" s="82" t="s">
        <v>55</v>
      </c>
      <c r="D64" s="83">
        <v>1</v>
      </c>
      <c r="E64" s="83"/>
      <c r="G64" s="79" t="s">
        <v>783</v>
      </c>
      <c r="H64" s="79" t="s">
        <v>784</v>
      </c>
      <c r="I64" s="79" t="s">
        <v>57</v>
      </c>
      <c r="J64" s="79">
        <v>1</v>
      </c>
      <c r="K64" s="79" t="s">
        <v>736</v>
      </c>
      <c r="O64" s="116" t="s">
        <v>628</v>
      </c>
      <c r="P64" s="116" t="s">
        <v>713</v>
      </c>
      <c r="Q64" s="117" t="s">
        <v>55</v>
      </c>
      <c r="R64" s="118">
        <v>1</v>
      </c>
    </row>
    <row r="65" spans="1:18">
      <c r="A65" s="48" t="s">
        <v>222</v>
      </c>
      <c r="B65" s="48" t="s">
        <v>223</v>
      </c>
      <c r="C65" s="82" t="s">
        <v>85</v>
      </c>
      <c r="D65" s="83">
        <v>5</v>
      </c>
      <c r="E65" s="83">
        <v>0</v>
      </c>
      <c r="G65" s="79" t="s">
        <v>785</v>
      </c>
      <c r="H65" s="79" t="s">
        <v>786</v>
      </c>
      <c r="I65" s="79" t="s">
        <v>97</v>
      </c>
      <c r="J65" s="79">
        <v>5</v>
      </c>
      <c r="K65" s="79" t="s">
        <v>736</v>
      </c>
      <c r="O65" s="116" t="s">
        <v>629</v>
      </c>
      <c r="P65" s="116" t="s">
        <v>714</v>
      </c>
      <c r="Q65" s="117" t="s">
        <v>85</v>
      </c>
      <c r="R65" s="118">
        <v>5</v>
      </c>
    </row>
    <row r="66" spans="1:18">
      <c r="A66" s="48" t="s">
        <v>224</v>
      </c>
      <c r="B66" s="48" t="s">
        <v>225</v>
      </c>
      <c r="C66" s="82" t="s">
        <v>55</v>
      </c>
      <c r="D66" s="83">
        <v>1</v>
      </c>
      <c r="E66" s="83"/>
      <c r="G66" s="79" t="s">
        <v>787</v>
      </c>
      <c r="H66" s="79" t="s">
        <v>788</v>
      </c>
      <c r="I66" s="79" t="s">
        <v>57</v>
      </c>
      <c r="J66" s="79">
        <v>1</v>
      </c>
      <c r="K66" s="79" t="s">
        <v>736</v>
      </c>
      <c r="O66" s="116" t="s">
        <v>630</v>
      </c>
      <c r="P66" s="116" t="s">
        <v>715</v>
      </c>
      <c r="Q66" s="117" t="s">
        <v>55</v>
      </c>
      <c r="R66" s="118">
        <v>1</v>
      </c>
    </row>
    <row r="67" spans="1:18">
      <c r="A67" s="48" t="s">
        <v>226</v>
      </c>
      <c r="B67" s="48" t="s">
        <v>227</v>
      </c>
      <c r="C67" s="82" t="s">
        <v>85</v>
      </c>
      <c r="D67" s="83">
        <v>3</v>
      </c>
      <c r="E67" s="83">
        <v>0</v>
      </c>
      <c r="G67" s="79" t="s">
        <v>789</v>
      </c>
      <c r="H67" s="79" t="s">
        <v>716</v>
      </c>
      <c r="I67" s="79" t="s">
        <v>97</v>
      </c>
      <c r="J67" s="79">
        <v>3</v>
      </c>
      <c r="K67" s="79" t="s">
        <v>736</v>
      </c>
      <c r="O67" s="116" t="s">
        <v>631</v>
      </c>
      <c r="P67" s="116" t="s">
        <v>716</v>
      </c>
      <c r="Q67" s="117" t="s">
        <v>85</v>
      </c>
      <c r="R67" s="118">
        <v>3</v>
      </c>
    </row>
    <row r="68" spans="1:18">
      <c r="A68" s="48" t="s">
        <v>228</v>
      </c>
      <c r="B68" s="48" t="s">
        <v>229</v>
      </c>
      <c r="C68" s="82" t="s">
        <v>55</v>
      </c>
      <c r="D68" s="83">
        <v>1</v>
      </c>
      <c r="E68" s="83"/>
      <c r="G68" s="79" t="s">
        <v>790</v>
      </c>
      <c r="H68" s="79" t="s">
        <v>791</v>
      </c>
      <c r="I68" s="79" t="s">
        <v>57</v>
      </c>
      <c r="J68" s="79">
        <v>1</v>
      </c>
      <c r="K68" s="79" t="s">
        <v>736</v>
      </c>
      <c r="O68" s="116" t="s">
        <v>632</v>
      </c>
      <c r="P68" s="116" t="s">
        <v>717</v>
      </c>
      <c r="Q68" s="117" t="s">
        <v>55</v>
      </c>
      <c r="R68" s="118">
        <v>1</v>
      </c>
    </row>
    <row r="69" spans="1:18">
      <c r="A69" s="48" t="s">
        <v>230</v>
      </c>
      <c r="B69" s="48" t="s">
        <v>231</v>
      </c>
      <c r="C69" s="82" t="s">
        <v>85</v>
      </c>
      <c r="D69" s="83">
        <v>3</v>
      </c>
      <c r="E69" s="83">
        <v>0</v>
      </c>
      <c r="G69" s="79" t="s">
        <v>792</v>
      </c>
      <c r="H69" s="79" t="s">
        <v>718</v>
      </c>
      <c r="I69" s="79" t="s">
        <v>97</v>
      </c>
      <c r="J69" s="79">
        <v>3</v>
      </c>
      <c r="K69" s="79" t="s">
        <v>736</v>
      </c>
      <c r="O69" s="116" t="s">
        <v>633</v>
      </c>
      <c r="P69" s="116" t="s">
        <v>718</v>
      </c>
      <c r="Q69" s="117" t="s">
        <v>85</v>
      </c>
      <c r="R69" s="118">
        <v>3</v>
      </c>
    </row>
    <row r="70" spans="1:18">
      <c r="A70" s="48" t="s">
        <v>232</v>
      </c>
      <c r="B70" s="48" t="s">
        <v>233</v>
      </c>
      <c r="C70" s="82" t="s">
        <v>55</v>
      </c>
      <c r="D70" s="83">
        <v>1</v>
      </c>
      <c r="E70" s="83"/>
      <c r="G70" s="79" t="s">
        <v>793</v>
      </c>
      <c r="H70" s="79" t="s">
        <v>794</v>
      </c>
      <c r="I70" s="79" t="s">
        <v>57</v>
      </c>
      <c r="J70" s="79">
        <v>1</v>
      </c>
      <c r="K70" s="79" t="s">
        <v>736</v>
      </c>
      <c r="O70" s="116" t="s">
        <v>634</v>
      </c>
      <c r="P70" s="116" t="s">
        <v>719</v>
      </c>
      <c r="Q70" s="117" t="s">
        <v>55</v>
      </c>
      <c r="R70" s="118">
        <v>1</v>
      </c>
    </row>
    <row r="71" spans="1:18">
      <c r="A71" s="48" t="s">
        <v>234</v>
      </c>
      <c r="B71" s="48" t="s">
        <v>235</v>
      </c>
      <c r="C71" s="82" t="s">
        <v>85</v>
      </c>
      <c r="D71" s="83">
        <v>5</v>
      </c>
      <c r="E71" s="83">
        <v>0</v>
      </c>
      <c r="G71" s="79" t="s">
        <v>795</v>
      </c>
      <c r="H71" s="79" t="s">
        <v>720</v>
      </c>
      <c r="I71" s="79" t="s">
        <v>97</v>
      </c>
      <c r="J71" s="79">
        <v>5</v>
      </c>
      <c r="K71" s="79" t="s">
        <v>736</v>
      </c>
      <c r="O71" s="116" t="s">
        <v>635</v>
      </c>
      <c r="P71" s="116" t="s">
        <v>720</v>
      </c>
      <c r="Q71" s="117" t="s">
        <v>85</v>
      </c>
      <c r="R71" s="118">
        <v>5</v>
      </c>
    </row>
    <row r="72" spans="1:18">
      <c r="A72" s="48" t="s">
        <v>722</v>
      </c>
      <c r="B72" s="48" t="s">
        <v>241</v>
      </c>
      <c r="C72" s="82" t="s">
        <v>55</v>
      </c>
      <c r="D72" s="83">
        <v>1</v>
      </c>
      <c r="E72" s="83"/>
      <c r="O72" s="116" t="s">
        <v>723</v>
      </c>
      <c r="P72" s="116" t="s">
        <v>472</v>
      </c>
      <c r="Q72" s="117" t="s">
        <v>55</v>
      </c>
      <c r="R72" s="118" t="s">
        <v>499</v>
      </c>
    </row>
    <row r="73" spans="1:18">
      <c r="A73" s="48" t="s">
        <v>242</v>
      </c>
      <c r="B73" s="48" t="s">
        <v>243</v>
      </c>
      <c r="C73" s="82" t="s">
        <v>55</v>
      </c>
      <c r="D73" s="83">
        <v>7</v>
      </c>
      <c r="E73" s="83"/>
      <c r="G73" s="79" t="s">
        <v>796</v>
      </c>
      <c r="H73" s="79" t="s">
        <v>315</v>
      </c>
      <c r="I73" s="79" t="s">
        <v>57</v>
      </c>
      <c r="J73" s="79">
        <v>7</v>
      </c>
      <c r="K73" s="79" t="s">
        <v>736</v>
      </c>
      <c r="O73" s="116" t="s">
        <v>636</v>
      </c>
      <c r="P73" s="116" t="s">
        <v>315</v>
      </c>
      <c r="Q73" s="117" t="s">
        <v>55</v>
      </c>
      <c r="R73" s="118">
        <v>7</v>
      </c>
    </row>
    <row r="74" spans="1:18">
      <c r="A74" s="48" t="s">
        <v>244</v>
      </c>
      <c r="B74" s="48" t="s">
        <v>245</v>
      </c>
      <c r="C74" s="82" t="s">
        <v>55</v>
      </c>
      <c r="D74" s="83">
        <v>8</v>
      </c>
      <c r="E74" s="83"/>
      <c r="G74" s="79" t="s">
        <v>797</v>
      </c>
      <c r="H74" s="79" t="s">
        <v>316</v>
      </c>
      <c r="I74" s="79" t="s">
        <v>57</v>
      </c>
      <c r="J74" s="79">
        <v>6</v>
      </c>
      <c r="K74" s="79" t="s">
        <v>736</v>
      </c>
      <c r="O74" s="116" t="s">
        <v>671</v>
      </c>
      <c r="P74" s="116" t="s">
        <v>316</v>
      </c>
      <c r="Q74" s="117" t="s">
        <v>55</v>
      </c>
      <c r="R74" s="118">
        <v>6</v>
      </c>
    </row>
    <row r="75" spans="1:18">
      <c r="A75" s="48" t="s">
        <v>724</v>
      </c>
      <c r="B75" s="48" t="s">
        <v>247</v>
      </c>
      <c r="C75" s="82" t="s">
        <v>55</v>
      </c>
      <c r="D75" s="83">
        <v>8</v>
      </c>
      <c r="E75" s="83"/>
    </row>
    <row r="76" spans="1:18">
      <c r="A76" s="87" t="s">
        <v>727</v>
      </c>
      <c r="B76" s="87" t="s">
        <v>728</v>
      </c>
      <c r="C76" s="88"/>
      <c r="D76" s="89"/>
      <c r="E76" s="89"/>
      <c r="O76" s="119" t="s">
        <v>731</v>
      </c>
      <c r="P76" s="119" t="s">
        <v>458</v>
      </c>
      <c r="Q76" s="120" t="s">
        <v>497</v>
      </c>
      <c r="R76" s="121" t="s">
        <v>499</v>
      </c>
    </row>
    <row r="77" spans="1:18">
      <c r="A77" s="87" t="s">
        <v>605</v>
      </c>
      <c r="B77" s="87" t="s">
        <v>729</v>
      </c>
      <c r="C77" s="88"/>
      <c r="D77" s="89"/>
      <c r="E77" s="89"/>
      <c r="O77" s="119" t="s">
        <v>732</v>
      </c>
      <c r="P77" s="119" t="s">
        <v>507</v>
      </c>
      <c r="Q77" s="120" t="s">
        <v>55</v>
      </c>
      <c r="R77" s="121" t="s">
        <v>499</v>
      </c>
    </row>
    <row r="78" spans="1:18">
      <c r="A78" s="87" t="s">
        <v>606</v>
      </c>
      <c r="B78" s="87" t="s">
        <v>730</v>
      </c>
      <c r="C78" s="88"/>
      <c r="D78" s="89"/>
      <c r="E78" s="89"/>
      <c r="O78" s="119" t="s">
        <v>733</v>
      </c>
      <c r="P78" s="119" t="s">
        <v>508</v>
      </c>
      <c r="Q78" s="120" t="s">
        <v>55</v>
      </c>
      <c r="R78" s="121" t="s">
        <v>499</v>
      </c>
    </row>
  </sheetData>
  <phoneticPr fontId="3"/>
  <dataValidations count="1">
    <dataValidation type="list" allowBlank="1" showInputMessage="1" showErrorMessage="1" sqref="Q54:Q71 Q4:Q38 Q76:Q78 Q73:Q74" xr:uid="{E2489C73-D9B4-48B1-B364-B56F0E08C795}">
      <formula1>#REF!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D2FA4-5FAB-43C9-9871-27AEE7BE4A31}">
  <sheetPr>
    <pageSetUpPr fitToPage="1"/>
  </sheetPr>
  <dimension ref="B5:O19"/>
  <sheetViews>
    <sheetView workbookViewId="0">
      <selection activeCell="D25" sqref="D25"/>
    </sheetView>
  </sheetViews>
  <sheetFormatPr defaultRowHeight="18.75"/>
  <cols>
    <col min="2" max="2" width="9.5" bestFit="1" customWidth="1"/>
    <col min="3" max="3" width="36.125" bestFit="1" customWidth="1"/>
    <col min="4" max="4" width="10.5" bestFit="1" customWidth="1"/>
    <col min="5" max="5" width="3.5" bestFit="1" customWidth="1"/>
    <col min="7" max="7" width="12.125" bestFit="1" customWidth="1"/>
    <col min="8" max="8" width="42.125" bestFit="1" customWidth="1"/>
    <col min="9" max="9" width="2.875" bestFit="1" customWidth="1"/>
    <col min="10" max="10" width="3.5" bestFit="1" customWidth="1"/>
    <col min="12" max="12" width="10" bestFit="1" customWidth="1"/>
    <col min="13" max="13" width="31.75" bestFit="1" customWidth="1"/>
    <col min="14" max="14" width="8" bestFit="1" customWidth="1"/>
    <col min="15" max="15" width="2.5" bestFit="1" customWidth="1"/>
  </cols>
  <sheetData>
    <row r="5" spans="2:15">
      <c r="B5" s="159" t="s">
        <v>613</v>
      </c>
      <c r="C5" s="160"/>
      <c r="D5" s="160"/>
      <c r="E5" s="161"/>
      <c r="G5" s="162" t="s">
        <v>614</v>
      </c>
      <c r="H5" s="162"/>
      <c r="I5" s="162"/>
      <c r="J5" s="162"/>
      <c r="L5" s="162" t="s">
        <v>543</v>
      </c>
      <c r="M5" s="162"/>
      <c r="N5" s="162"/>
      <c r="O5" s="162"/>
    </row>
    <row r="6" spans="2:15">
      <c r="B6" s="87" t="s">
        <v>567</v>
      </c>
      <c r="C6" s="87" t="s">
        <v>474</v>
      </c>
      <c r="D6" s="91" t="s">
        <v>427</v>
      </c>
      <c r="E6" s="92">
        <v>4</v>
      </c>
      <c r="G6" s="93" t="s">
        <v>457</v>
      </c>
      <c r="H6" s="93" t="s">
        <v>580</v>
      </c>
      <c r="I6" s="93" t="s">
        <v>97</v>
      </c>
      <c r="J6" s="93">
        <v>1</v>
      </c>
      <c r="L6" s="86" t="s">
        <v>407</v>
      </c>
      <c r="M6" s="86" t="s">
        <v>560</v>
      </c>
      <c r="N6" s="86" t="s">
        <v>255</v>
      </c>
      <c r="O6" s="86">
        <v>1</v>
      </c>
    </row>
    <row r="7" spans="2:15">
      <c r="B7" s="87" t="s">
        <v>568</v>
      </c>
      <c r="C7" s="87" t="s">
        <v>475</v>
      </c>
      <c r="D7" s="91" t="s">
        <v>427</v>
      </c>
      <c r="E7" s="92">
        <v>4</v>
      </c>
      <c r="G7" s="93" t="s">
        <v>465</v>
      </c>
      <c r="H7" s="93" t="s">
        <v>597</v>
      </c>
      <c r="I7" s="93" t="s">
        <v>97</v>
      </c>
      <c r="J7" s="93">
        <v>1</v>
      </c>
    </row>
    <row r="8" spans="2:15">
      <c r="B8" s="87" t="s">
        <v>348</v>
      </c>
      <c r="C8" s="87" t="s">
        <v>476</v>
      </c>
      <c r="D8" s="91" t="s">
        <v>427</v>
      </c>
      <c r="E8" s="92">
        <v>4</v>
      </c>
      <c r="G8" s="93" t="s">
        <v>466</v>
      </c>
      <c r="H8" s="93" t="s">
        <v>598</v>
      </c>
      <c r="I8" s="93" t="s">
        <v>97</v>
      </c>
      <c r="J8" s="93">
        <v>1</v>
      </c>
    </row>
    <row r="9" spans="2:15">
      <c r="B9" s="87" t="s">
        <v>349</v>
      </c>
      <c r="C9" s="87" t="s">
        <v>477</v>
      </c>
      <c r="D9" s="91" t="s">
        <v>427</v>
      </c>
      <c r="E9" s="92">
        <v>4</v>
      </c>
      <c r="G9" s="93" t="s">
        <v>469</v>
      </c>
      <c r="H9" s="93" t="s">
        <v>595</v>
      </c>
      <c r="I9" s="93" t="s">
        <v>97</v>
      </c>
      <c r="J9" s="93">
        <v>1</v>
      </c>
    </row>
    <row r="10" spans="2:15">
      <c r="B10" s="87" t="s">
        <v>356</v>
      </c>
      <c r="C10" s="87" t="s">
        <v>478</v>
      </c>
      <c r="D10" s="91" t="s">
        <v>427</v>
      </c>
      <c r="E10" s="92">
        <v>4</v>
      </c>
      <c r="G10" s="93" t="s">
        <v>599</v>
      </c>
      <c r="H10" s="93" t="s">
        <v>600</v>
      </c>
      <c r="I10" s="93" t="s">
        <v>97</v>
      </c>
      <c r="J10" s="93">
        <v>1</v>
      </c>
    </row>
    <row r="11" spans="2:15">
      <c r="B11" s="87" t="s">
        <v>357</v>
      </c>
      <c r="C11" s="87" t="s">
        <v>479</v>
      </c>
      <c r="D11" s="91" t="s">
        <v>427</v>
      </c>
      <c r="E11" s="92">
        <v>4</v>
      </c>
      <c r="G11" s="93" t="s">
        <v>601</v>
      </c>
      <c r="H11" s="93" t="s">
        <v>602</v>
      </c>
      <c r="I11" s="93" t="s">
        <v>97</v>
      </c>
      <c r="J11" s="93">
        <v>11</v>
      </c>
    </row>
    <row r="12" spans="2:15">
      <c r="B12" s="87" t="s">
        <v>374</v>
      </c>
      <c r="C12" s="87" t="s">
        <v>480</v>
      </c>
      <c r="D12" s="91" t="s">
        <v>427</v>
      </c>
      <c r="E12" s="92">
        <v>2</v>
      </c>
      <c r="G12" s="86" t="s">
        <v>471</v>
      </c>
      <c r="H12" s="86" t="s">
        <v>596</v>
      </c>
      <c r="I12" s="86" t="s">
        <v>57</v>
      </c>
      <c r="J12" s="86">
        <v>1</v>
      </c>
    </row>
    <row r="13" spans="2:15">
      <c r="B13" s="87" t="s">
        <v>375</v>
      </c>
      <c r="C13" s="87" t="s">
        <v>481</v>
      </c>
      <c r="D13" s="91" t="s">
        <v>427</v>
      </c>
      <c r="E13" s="92">
        <v>3</v>
      </c>
    </row>
    <row r="14" spans="2:15">
      <c r="B14" s="87" t="s">
        <v>376</v>
      </c>
      <c r="C14" s="87" t="s">
        <v>482</v>
      </c>
      <c r="D14" s="91" t="s">
        <v>427</v>
      </c>
      <c r="E14" s="92">
        <v>3</v>
      </c>
    </row>
    <row r="15" spans="2:15">
      <c r="B15" s="87" t="s">
        <v>395</v>
      </c>
      <c r="C15" s="87" t="s">
        <v>494</v>
      </c>
      <c r="D15" s="91" t="s">
        <v>426</v>
      </c>
      <c r="E15" s="92">
        <v>3</v>
      </c>
    </row>
    <row r="16" spans="2:15">
      <c r="B16" s="87" t="s">
        <v>396</v>
      </c>
      <c r="C16" s="87" t="s">
        <v>495</v>
      </c>
      <c r="D16" s="91" t="s">
        <v>426</v>
      </c>
      <c r="E16" s="92">
        <v>1</v>
      </c>
    </row>
    <row r="17" spans="2:5">
      <c r="B17" s="87" t="s">
        <v>397</v>
      </c>
      <c r="C17" s="87" t="s">
        <v>398</v>
      </c>
      <c r="D17" s="91" t="s">
        <v>426</v>
      </c>
      <c r="E17" s="92">
        <v>10</v>
      </c>
    </row>
    <row r="18" spans="2:5">
      <c r="B18" s="87" t="s">
        <v>399</v>
      </c>
      <c r="C18" s="87" t="s">
        <v>400</v>
      </c>
      <c r="D18" s="91" t="s">
        <v>426</v>
      </c>
      <c r="E18" s="92">
        <v>10</v>
      </c>
    </row>
    <row r="19" spans="2:5">
      <c r="B19" s="87" t="s">
        <v>401</v>
      </c>
      <c r="C19" s="87" t="s">
        <v>402</v>
      </c>
      <c r="D19" s="91" t="s">
        <v>426</v>
      </c>
      <c r="E19" s="92">
        <v>10</v>
      </c>
    </row>
  </sheetData>
  <mergeCells count="3">
    <mergeCell ref="B5:E5"/>
    <mergeCell ref="G5:J5"/>
    <mergeCell ref="L5:O5"/>
  </mergeCells>
  <phoneticPr fontId="3"/>
  <pageMargins left="0.7" right="0.7" top="0.75" bottom="0.75" header="0.3" footer="0.3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CB468-C756-4801-A97B-DBE4C99A658E}">
  <dimension ref="A1:S105"/>
  <sheetViews>
    <sheetView workbookViewId="0">
      <selection activeCell="S99" sqref="S99"/>
    </sheetView>
  </sheetViews>
  <sheetFormatPr defaultRowHeight="18.75" outlineLevelCol="1"/>
  <cols>
    <col min="1" max="1" width="9.5" bestFit="1" customWidth="1"/>
    <col min="2" max="2" width="31.625" bestFit="1" customWidth="1"/>
    <col min="3" max="3" width="9.5" bestFit="1" customWidth="1"/>
    <col min="4" max="5" width="5.5" bestFit="1" customWidth="1"/>
    <col min="8" max="8" width="12.375" hidden="1" customWidth="1" outlineLevel="1"/>
    <col min="9" max="9" width="42.125" hidden="1" customWidth="1" outlineLevel="1"/>
    <col min="10" max="10" width="9.5" hidden="1" customWidth="1" outlineLevel="1"/>
    <col min="11" max="11" width="5.5" hidden="1" customWidth="1" outlineLevel="1"/>
    <col min="12" max="12" width="5.5" customWidth="1" collapsed="1"/>
    <col min="13" max="13" width="5.5" customWidth="1"/>
    <col min="14" max="14" width="9.5" bestFit="1" customWidth="1"/>
    <col min="15" max="15" width="9.5" customWidth="1"/>
    <col min="16" max="16" width="34.625" customWidth="1"/>
    <col min="17" max="17" width="9.5" customWidth="1"/>
    <col min="18" max="18" width="5.5" customWidth="1"/>
  </cols>
  <sheetData>
    <row r="1" spans="1:18">
      <c r="B1" t="s">
        <v>11</v>
      </c>
      <c r="I1" t="s">
        <v>564</v>
      </c>
      <c r="P1" t="s">
        <v>542</v>
      </c>
    </row>
    <row r="2" spans="1:18">
      <c r="A2" s="78" t="s">
        <v>26</v>
      </c>
      <c r="B2" s="78" t="s">
        <v>27</v>
      </c>
      <c r="C2" s="78" t="s">
        <v>28</v>
      </c>
      <c r="D2" s="78" t="s">
        <v>29</v>
      </c>
      <c r="E2" s="78" t="s">
        <v>30</v>
      </c>
      <c r="H2" s="78" t="s">
        <v>26</v>
      </c>
      <c r="I2" s="78" t="s">
        <v>27</v>
      </c>
      <c r="J2" s="78" t="s">
        <v>28</v>
      </c>
      <c r="K2" s="78" t="s">
        <v>29</v>
      </c>
      <c r="L2" s="105"/>
      <c r="M2" s="105"/>
      <c r="O2" s="78" t="s">
        <v>26</v>
      </c>
      <c r="P2" s="78" t="s">
        <v>27</v>
      </c>
      <c r="Q2" s="78" t="s">
        <v>28</v>
      </c>
      <c r="R2" s="78" t="s">
        <v>29</v>
      </c>
    </row>
    <row r="3" spans="1:18">
      <c r="A3" s="94" t="s">
        <v>53</v>
      </c>
      <c r="B3" s="94" t="s">
        <v>54</v>
      </c>
      <c r="C3" s="95" t="s">
        <v>55</v>
      </c>
      <c r="D3" s="96">
        <v>8</v>
      </c>
      <c r="E3" s="96"/>
      <c r="H3" s="100" t="s">
        <v>582</v>
      </c>
      <c r="I3" s="101" t="s">
        <v>573</v>
      </c>
      <c r="J3" s="101" t="s">
        <v>97</v>
      </c>
      <c r="K3" s="101">
        <v>8</v>
      </c>
      <c r="L3" s="106"/>
      <c r="M3" s="106"/>
      <c r="N3" s="97"/>
      <c r="O3" s="94" t="s">
        <v>517</v>
      </c>
      <c r="P3" s="94" t="s">
        <v>447</v>
      </c>
      <c r="Q3" s="95" t="s">
        <v>497</v>
      </c>
      <c r="R3" s="96" t="s">
        <v>501</v>
      </c>
    </row>
    <row r="4" spans="1:18">
      <c r="A4" s="94" t="s">
        <v>58</v>
      </c>
      <c r="B4" s="94" t="s">
        <v>59</v>
      </c>
      <c r="C4" s="95" t="s">
        <v>55</v>
      </c>
      <c r="D4" s="96">
        <v>4</v>
      </c>
      <c r="E4" s="96"/>
      <c r="H4" s="100" t="s">
        <v>455</v>
      </c>
      <c r="I4" s="101" t="s">
        <v>579</v>
      </c>
      <c r="J4" s="101" t="s">
        <v>97</v>
      </c>
      <c r="K4" s="101">
        <v>4</v>
      </c>
      <c r="L4" s="106"/>
      <c r="M4" s="106"/>
      <c r="N4" s="97"/>
      <c r="O4" s="94" t="s">
        <v>524</v>
      </c>
      <c r="P4" s="94" t="s">
        <v>456</v>
      </c>
      <c r="Q4" s="95" t="s">
        <v>497</v>
      </c>
      <c r="R4" s="96" t="s">
        <v>502</v>
      </c>
    </row>
    <row r="5" spans="1:18">
      <c r="A5" s="94" t="s">
        <v>60</v>
      </c>
      <c r="B5" s="94" t="s">
        <v>61</v>
      </c>
      <c r="C5" s="95" t="s">
        <v>55</v>
      </c>
      <c r="D5" s="96">
        <v>1</v>
      </c>
      <c r="E5" s="96"/>
      <c r="H5" s="101" t="s">
        <v>448</v>
      </c>
      <c r="I5" s="101" t="s">
        <v>574</v>
      </c>
      <c r="J5" s="101" t="s">
        <v>97</v>
      </c>
      <c r="K5" s="101">
        <v>1</v>
      </c>
      <c r="L5" s="106"/>
      <c r="M5" s="106"/>
      <c r="N5" s="97"/>
      <c r="O5" s="94" t="s">
        <v>519</v>
      </c>
      <c r="P5" s="94" t="s">
        <v>293</v>
      </c>
      <c r="Q5" s="95" t="s">
        <v>497</v>
      </c>
      <c r="R5" s="96" t="s">
        <v>499</v>
      </c>
    </row>
    <row r="6" spans="1:18">
      <c r="A6" s="87" t="s">
        <v>63</v>
      </c>
      <c r="B6" s="87" t="s">
        <v>64</v>
      </c>
      <c r="C6" s="88" t="s">
        <v>55</v>
      </c>
      <c r="D6" s="89">
        <v>8</v>
      </c>
      <c r="E6" s="89"/>
      <c r="H6" s="79" t="s">
        <v>449</v>
      </c>
      <c r="I6" s="79" t="s">
        <v>575</v>
      </c>
      <c r="J6" s="79" t="s">
        <v>97</v>
      </c>
      <c r="K6" s="79">
        <v>8</v>
      </c>
      <c r="L6" s="107"/>
      <c r="M6" s="107"/>
      <c r="N6" s="90"/>
      <c r="O6" s="87" t="s">
        <v>520</v>
      </c>
      <c r="P6" s="87" t="s">
        <v>294</v>
      </c>
      <c r="Q6" s="88" t="s">
        <v>497</v>
      </c>
      <c r="R6" s="89" t="s">
        <v>501</v>
      </c>
    </row>
    <row r="7" spans="1:18">
      <c r="A7" s="94" t="s">
        <v>65</v>
      </c>
      <c r="B7" s="94" t="s">
        <v>66</v>
      </c>
      <c r="C7" s="95" t="s">
        <v>55</v>
      </c>
      <c r="D7" s="96">
        <v>2</v>
      </c>
      <c r="E7" s="96"/>
      <c r="H7" s="101" t="s">
        <v>450</v>
      </c>
      <c r="I7" s="101" t="s">
        <v>576</v>
      </c>
      <c r="J7" s="101" t="s">
        <v>97</v>
      </c>
      <c r="K7" s="101">
        <v>2</v>
      </c>
      <c r="L7" s="106"/>
      <c r="M7" s="106"/>
      <c r="N7" s="97"/>
      <c r="O7" s="94" t="s">
        <v>521</v>
      </c>
      <c r="P7" s="94" t="s">
        <v>451</v>
      </c>
      <c r="Q7" s="95" t="s">
        <v>497</v>
      </c>
      <c r="R7" s="96" t="s">
        <v>503</v>
      </c>
    </row>
    <row r="8" spans="1:18">
      <c r="A8" s="87" t="s">
        <v>67</v>
      </c>
      <c r="B8" s="87" t="s">
        <v>68</v>
      </c>
      <c r="C8" s="88" t="s">
        <v>55</v>
      </c>
      <c r="D8" s="89">
        <v>8</v>
      </c>
      <c r="E8" s="89"/>
      <c r="H8" s="79" t="s">
        <v>454</v>
      </c>
      <c r="I8" s="79" t="s">
        <v>578</v>
      </c>
      <c r="J8" s="79" t="s">
        <v>97</v>
      </c>
      <c r="K8" s="79">
        <v>6</v>
      </c>
      <c r="L8" s="107"/>
      <c r="M8" s="107"/>
      <c r="N8" s="90"/>
      <c r="O8" s="87" t="s">
        <v>523</v>
      </c>
      <c r="P8" s="87" t="s">
        <v>296</v>
      </c>
      <c r="Q8" s="88" t="s">
        <v>497</v>
      </c>
      <c r="R8" s="89" t="s">
        <v>505</v>
      </c>
    </row>
    <row r="9" spans="1:18">
      <c r="A9" s="87" t="s">
        <v>70</v>
      </c>
      <c r="B9" s="87" t="s">
        <v>71</v>
      </c>
      <c r="C9" s="88" t="s">
        <v>55</v>
      </c>
      <c r="D9" s="89">
        <v>1</v>
      </c>
      <c r="E9" s="89"/>
      <c r="N9" s="90"/>
      <c r="O9" s="90"/>
      <c r="P9" s="90"/>
      <c r="Q9" s="90"/>
      <c r="R9" s="90"/>
    </row>
    <row r="10" spans="1:18" hidden="1">
      <c r="A10" s="87" t="s">
        <v>72</v>
      </c>
      <c r="B10" s="87" t="s">
        <v>73</v>
      </c>
      <c r="C10" s="88" t="s">
        <v>55</v>
      </c>
      <c r="D10" s="89">
        <v>5</v>
      </c>
      <c r="E10" s="89"/>
      <c r="N10" s="90"/>
      <c r="O10" s="90"/>
      <c r="P10" s="90"/>
      <c r="Q10" s="90"/>
      <c r="R10" s="90"/>
    </row>
    <row r="11" spans="1:18" hidden="1">
      <c r="A11" s="87" t="s">
        <v>74</v>
      </c>
      <c r="B11" s="87" t="s">
        <v>75</v>
      </c>
      <c r="C11" s="88" t="s">
        <v>55</v>
      </c>
      <c r="D11" s="89">
        <v>1</v>
      </c>
      <c r="E11" s="89"/>
      <c r="N11" s="90"/>
      <c r="O11" s="90"/>
      <c r="P11" s="90"/>
      <c r="Q11" s="90"/>
      <c r="R11" s="90"/>
    </row>
    <row r="12" spans="1:18" hidden="1">
      <c r="A12" s="87" t="s">
        <v>76</v>
      </c>
      <c r="B12" s="87" t="s">
        <v>77</v>
      </c>
      <c r="C12" s="88" t="s">
        <v>55</v>
      </c>
      <c r="D12" s="89">
        <v>6</v>
      </c>
      <c r="E12" s="89"/>
      <c r="N12" s="90"/>
      <c r="O12" s="90"/>
      <c r="P12" s="90"/>
      <c r="Q12" s="90"/>
      <c r="R12" s="90"/>
    </row>
    <row r="13" spans="1:18" hidden="1">
      <c r="A13" s="87" t="s">
        <v>78</v>
      </c>
      <c r="B13" s="87" t="s">
        <v>79</v>
      </c>
      <c r="C13" s="88" t="s">
        <v>55</v>
      </c>
      <c r="D13" s="89">
        <v>6</v>
      </c>
      <c r="E13" s="89"/>
      <c r="N13" s="90"/>
      <c r="O13" s="90"/>
      <c r="P13" s="90"/>
      <c r="Q13" s="90"/>
      <c r="R13" s="90"/>
    </row>
    <row r="14" spans="1:18" hidden="1">
      <c r="A14" s="87" t="s">
        <v>80</v>
      </c>
      <c r="B14" s="87" t="s">
        <v>81</v>
      </c>
      <c r="C14" s="88" t="s">
        <v>55</v>
      </c>
      <c r="D14" s="89">
        <v>4</v>
      </c>
      <c r="E14" s="89"/>
      <c r="N14" s="90"/>
      <c r="O14" s="90"/>
      <c r="P14" s="90"/>
      <c r="Q14" s="90"/>
      <c r="R14" s="90"/>
    </row>
    <row r="15" spans="1:18" hidden="1">
      <c r="A15" s="87" t="s">
        <v>83</v>
      </c>
      <c r="B15" s="87" t="s">
        <v>84</v>
      </c>
      <c r="C15" s="88" t="s">
        <v>85</v>
      </c>
      <c r="D15" s="89">
        <v>7</v>
      </c>
      <c r="E15" s="89">
        <v>0</v>
      </c>
      <c r="N15" s="90"/>
      <c r="O15" s="90"/>
      <c r="P15" s="90"/>
      <c r="Q15" s="90"/>
      <c r="R15" s="90"/>
    </row>
    <row r="16" spans="1:18" hidden="1">
      <c r="A16" s="87" t="s">
        <v>86</v>
      </c>
      <c r="B16" s="87" t="s">
        <v>87</v>
      </c>
      <c r="C16" s="88" t="s">
        <v>85</v>
      </c>
      <c r="D16" s="89">
        <v>7</v>
      </c>
      <c r="E16" s="89">
        <v>0</v>
      </c>
      <c r="N16" s="90"/>
      <c r="O16" s="90"/>
      <c r="P16" s="90"/>
      <c r="Q16" s="90"/>
      <c r="R16" s="90"/>
    </row>
    <row r="17" spans="1:18" hidden="1">
      <c r="A17" s="87" t="s">
        <v>88</v>
      </c>
      <c r="B17" s="87" t="s">
        <v>89</v>
      </c>
      <c r="C17" s="88" t="s">
        <v>85</v>
      </c>
      <c r="D17" s="89">
        <v>3</v>
      </c>
      <c r="E17" s="89">
        <v>0</v>
      </c>
      <c r="N17" s="90"/>
      <c r="O17" s="90"/>
      <c r="P17" s="90"/>
      <c r="Q17" s="90"/>
      <c r="R17" s="90"/>
    </row>
    <row r="18" spans="1:18" hidden="1">
      <c r="A18" s="87" t="s">
        <v>90</v>
      </c>
      <c r="B18" s="87" t="s">
        <v>91</v>
      </c>
      <c r="C18" s="88" t="s">
        <v>55</v>
      </c>
      <c r="D18" s="89">
        <v>1</v>
      </c>
      <c r="E18" s="89"/>
      <c r="N18" s="90"/>
      <c r="O18" s="90"/>
      <c r="P18" s="90"/>
      <c r="Q18" s="90"/>
      <c r="R18" s="90"/>
    </row>
    <row r="19" spans="1:18" hidden="1">
      <c r="A19" s="87" t="s">
        <v>92</v>
      </c>
      <c r="B19" s="87" t="s">
        <v>93</v>
      </c>
      <c r="C19" s="88" t="s">
        <v>55</v>
      </c>
      <c r="D19" s="89">
        <v>1</v>
      </c>
      <c r="E19" s="89"/>
      <c r="N19" s="90"/>
      <c r="O19" s="90"/>
      <c r="P19" s="90"/>
      <c r="Q19" s="90"/>
      <c r="R19" s="90"/>
    </row>
    <row r="20" spans="1:18" hidden="1">
      <c r="A20" s="87" t="s">
        <v>94</v>
      </c>
      <c r="B20" s="87" t="s">
        <v>95</v>
      </c>
      <c r="C20" s="88" t="s">
        <v>85</v>
      </c>
      <c r="D20" s="89">
        <v>4</v>
      </c>
      <c r="E20" s="89">
        <v>0</v>
      </c>
      <c r="N20" s="90"/>
      <c r="O20" s="90"/>
      <c r="P20" s="90"/>
      <c r="Q20" s="90"/>
      <c r="R20" s="90"/>
    </row>
    <row r="21" spans="1:18" hidden="1">
      <c r="A21" s="87" t="s">
        <v>98</v>
      </c>
      <c r="B21" s="87" t="s">
        <v>99</v>
      </c>
      <c r="C21" s="88" t="s">
        <v>85</v>
      </c>
      <c r="D21" s="89">
        <v>1</v>
      </c>
      <c r="E21" s="89">
        <v>0</v>
      </c>
      <c r="N21" s="90"/>
      <c r="O21" s="90"/>
      <c r="P21" s="90"/>
      <c r="Q21" s="90"/>
      <c r="R21" s="90"/>
    </row>
    <row r="22" spans="1:18" hidden="1">
      <c r="A22" s="87" t="s">
        <v>100</v>
      </c>
      <c r="B22" s="87" t="s">
        <v>101</v>
      </c>
      <c r="C22" s="88" t="s">
        <v>85</v>
      </c>
      <c r="D22" s="89">
        <v>4</v>
      </c>
      <c r="E22" s="89">
        <v>0</v>
      </c>
      <c r="N22" s="90"/>
      <c r="O22" s="90"/>
      <c r="P22" s="90"/>
      <c r="Q22" s="90"/>
      <c r="R22" s="90"/>
    </row>
    <row r="23" spans="1:18" hidden="1">
      <c r="A23" s="48" t="s">
        <v>102</v>
      </c>
      <c r="B23" s="48" t="s">
        <v>103</v>
      </c>
      <c r="C23" s="82" t="s">
        <v>85</v>
      </c>
      <c r="D23" s="83">
        <v>5</v>
      </c>
      <c r="E23" s="83">
        <v>0</v>
      </c>
      <c r="H23" s="84"/>
      <c r="I23" s="84"/>
      <c r="J23" s="84"/>
      <c r="K23" s="84"/>
      <c r="L23" s="84"/>
      <c r="M23" s="84"/>
      <c r="N23" s="81"/>
      <c r="O23" s="81"/>
      <c r="P23" s="81"/>
      <c r="Q23" s="81"/>
      <c r="R23" s="81"/>
    </row>
    <row r="24" spans="1:18" hidden="1">
      <c r="A24" s="48" t="s">
        <v>104</v>
      </c>
      <c r="B24" s="48" t="s">
        <v>105</v>
      </c>
      <c r="C24" s="82" t="s">
        <v>85</v>
      </c>
      <c r="D24" s="83">
        <v>5</v>
      </c>
      <c r="E24" s="83">
        <v>0</v>
      </c>
      <c r="H24" s="84"/>
      <c r="I24" s="84"/>
      <c r="J24" s="84"/>
      <c r="K24" s="84"/>
      <c r="L24" s="84"/>
      <c r="M24" s="84"/>
      <c r="N24" s="81"/>
      <c r="O24" s="81"/>
      <c r="P24" s="81"/>
      <c r="Q24" s="81"/>
      <c r="R24" s="81"/>
    </row>
    <row r="25" spans="1:18" hidden="1">
      <c r="A25" s="48" t="s">
        <v>106</v>
      </c>
      <c r="B25" s="48" t="s">
        <v>107</v>
      </c>
      <c r="C25" s="82" t="s">
        <v>85</v>
      </c>
      <c r="D25" s="83">
        <v>7</v>
      </c>
      <c r="E25" s="83">
        <v>0</v>
      </c>
      <c r="H25" s="84"/>
      <c r="I25" s="84"/>
      <c r="J25" s="84"/>
      <c r="K25" s="84"/>
      <c r="L25" s="84"/>
      <c r="M25" s="84"/>
      <c r="N25" s="81"/>
      <c r="O25" s="81"/>
      <c r="P25" s="81"/>
      <c r="Q25" s="81"/>
      <c r="R25" s="81"/>
    </row>
    <row r="26" spans="1:18" hidden="1">
      <c r="A26" s="48" t="s">
        <v>108</v>
      </c>
      <c r="B26" s="48" t="s">
        <v>109</v>
      </c>
      <c r="C26" s="82" t="s">
        <v>85</v>
      </c>
      <c r="D26" s="83">
        <v>7</v>
      </c>
      <c r="E26" s="83">
        <v>0</v>
      </c>
      <c r="H26" s="84"/>
      <c r="I26" s="84"/>
      <c r="J26" s="84"/>
      <c r="K26" s="84"/>
      <c r="L26" s="84"/>
      <c r="M26" s="84"/>
      <c r="N26" s="81"/>
      <c r="O26" s="81"/>
      <c r="P26" s="81"/>
      <c r="Q26" s="81"/>
      <c r="R26" s="81"/>
    </row>
    <row r="27" spans="1:18" hidden="1">
      <c r="A27" s="48" t="s">
        <v>110</v>
      </c>
      <c r="B27" s="48" t="s">
        <v>111</v>
      </c>
      <c r="C27" s="82" t="s">
        <v>85</v>
      </c>
      <c r="D27" s="83">
        <v>9</v>
      </c>
      <c r="E27" s="83">
        <v>0</v>
      </c>
      <c r="H27" s="84"/>
      <c r="I27" s="84"/>
      <c r="J27" s="84"/>
      <c r="K27" s="84"/>
      <c r="L27" s="84"/>
      <c r="M27" s="84"/>
      <c r="N27" s="81"/>
      <c r="O27" s="81"/>
      <c r="P27" s="81"/>
      <c r="Q27" s="81"/>
      <c r="R27" s="81"/>
    </row>
    <row r="28" spans="1:18" hidden="1">
      <c r="A28" s="48" t="s">
        <v>112</v>
      </c>
      <c r="B28" s="48" t="s">
        <v>113</v>
      </c>
      <c r="C28" s="82" t="s">
        <v>85</v>
      </c>
      <c r="D28" s="83">
        <v>9</v>
      </c>
      <c r="E28" s="83">
        <v>0</v>
      </c>
      <c r="H28" s="84"/>
      <c r="I28" s="84"/>
      <c r="J28" s="84"/>
      <c r="K28" s="84"/>
      <c r="L28" s="84"/>
      <c r="M28" s="84"/>
      <c r="N28" s="81"/>
      <c r="O28" s="81"/>
      <c r="P28" s="81"/>
      <c r="Q28" s="81"/>
      <c r="R28" s="81"/>
    </row>
    <row r="29" spans="1:18" hidden="1">
      <c r="A29" s="48" t="s">
        <v>114</v>
      </c>
      <c r="B29" s="48" t="s">
        <v>115</v>
      </c>
      <c r="C29" s="82" t="s">
        <v>85</v>
      </c>
      <c r="D29" s="83">
        <v>5</v>
      </c>
      <c r="E29" s="83">
        <v>0</v>
      </c>
      <c r="H29" s="84"/>
      <c r="I29" s="84"/>
      <c r="J29" s="84"/>
      <c r="K29" s="84"/>
      <c r="L29" s="84"/>
      <c r="M29" s="84"/>
      <c r="N29" s="81"/>
      <c r="O29" s="81"/>
      <c r="P29" s="81"/>
      <c r="Q29" s="81"/>
      <c r="R29" s="81"/>
    </row>
    <row r="30" spans="1:18" hidden="1">
      <c r="A30" s="48" t="s">
        <v>116</v>
      </c>
      <c r="B30" s="48" t="s">
        <v>117</v>
      </c>
      <c r="C30" s="82" t="s">
        <v>85</v>
      </c>
      <c r="D30" s="83">
        <v>5</v>
      </c>
      <c r="E30" s="83">
        <v>0</v>
      </c>
      <c r="H30" s="84"/>
      <c r="I30" s="84"/>
      <c r="J30" s="84"/>
      <c r="K30" s="84"/>
      <c r="L30" s="84"/>
      <c r="M30" s="84"/>
      <c r="N30" s="81"/>
      <c r="O30" s="81"/>
      <c r="P30" s="81"/>
      <c r="Q30" s="81"/>
      <c r="R30" s="81"/>
    </row>
    <row r="31" spans="1:18" hidden="1">
      <c r="A31" s="48" t="s">
        <v>118</v>
      </c>
      <c r="B31" s="48" t="s">
        <v>119</v>
      </c>
      <c r="C31" s="82" t="s">
        <v>85</v>
      </c>
      <c r="D31" s="83">
        <v>7</v>
      </c>
      <c r="E31" s="83">
        <v>0</v>
      </c>
      <c r="H31" s="84"/>
      <c r="I31" s="84"/>
      <c r="J31" s="84"/>
      <c r="K31" s="84"/>
      <c r="L31" s="84"/>
      <c r="M31" s="84"/>
      <c r="N31" s="81"/>
      <c r="O31" s="81"/>
      <c r="P31" s="81"/>
      <c r="Q31" s="81"/>
      <c r="R31" s="81"/>
    </row>
    <row r="32" spans="1:18" hidden="1">
      <c r="A32" s="48" t="s">
        <v>120</v>
      </c>
      <c r="B32" s="48" t="s">
        <v>121</v>
      </c>
      <c r="C32" s="82" t="s">
        <v>85</v>
      </c>
      <c r="D32" s="83">
        <v>7</v>
      </c>
      <c r="E32" s="83">
        <v>0</v>
      </c>
      <c r="H32" s="84"/>
      <c r="I32" s="84"/>
      <c r="J32" s="84"/>
      <c r="K32" s="84"/>
      <c r="L32" s="84"/>
      <c r="M32" s="84"/>
      <c r="N32" s="81"/>
      <c r="O32" s="81"/>
      <c r="P32" s="81"/>
      <c r="Q32" s="81"/>
      <c r="R32" s="81"/>
    </row>
    <row r="33" spans="1:18" hidden="1">
      <c r="A33" s="48" t="s">
        <v>122</v>
      </c>
      <c r="B33" s="48" t="s">
        <v>123</v>
      </c>
      <c r="C33" s="82" t="s">
        <v>85</v>
      </c>
      <c r="D33" s="83">
        <v>9</v>
      </c>
      <c r="E33" s="83">
        <v>0</v>
      </c>
      <c r="H33" s="84"/>
      <c r="I33" s="84"/>
      <c r="J33" s="84"/>
      <c r="K33" s="84"/>
      <c r="L33" s="84"/>
      <c r="M33" s="84"/>
      <c r="N33" s="81"/>
      <c r="O33" s="81"/>
      <c r="P33" s="81"/>
      <c r="Q33" s="81"/>
      <c r="R33" s="81"/>
    </row>
    <row r="34" spans="1:18" hidden="1">
      <c r="A34" s="48" t="s">
        <v>124</v>
      </c>
      <c r="B34" s="48" t="s">
        <v>125</v>
      </c>
      <c r="C34" s="82" t="s">
        <v>85</v>
      </c>
      <c r="D34" s="83">
        <v>9</v>
      </c>
      <c r="E34" s="83">
        <v>0</v>
      </c>
      <c r="H34" s="84"/>
      <c r="I34" s="84"/>
      <c r="J34" s="84"/>
      <c r="K34" s="84"/>
      <c r="L34" s="84"/>
      <c r="M34" s="84"/>
      <c r="N34" s="81"/>
      <c r="O34" s="81"/>
      <c r="P34" s="81"/>
      <c r="Q34" s="81"/>
      <c r="R34" s="81"/>
    </row>
    <row r="35" spans="1:18" hidden="1">
      <c r="A35" s="48" t="s">
        <v>126</v>
      </c>
      <c r="B35" s="48" t="s">
        <v>127</v>
      </c>
      <c r="C35" s="82" t="s">
        <v>85</v>
      </c>
      <c r="D35" s="83">
        <v>5</v>
      </c>
      <c r="E35" s="83">
        <v>0</v>
      </c>
      <c r="H35" s="84"/>
      <c r="I35" s="84"/>
      <c r="J35" s="84"/>
      <c r="K35" s="84"/>
      <c r="L35" s="84"/>
      <c r="M35" s="84"/>
      <c r="N35" s="81"/>
      <c r="O35" s="81"/>
      <c r="P35" s="81"/>
      <c r="Q35" s="81"/>
      <c r="R35" s="81"/>
    </row>
    <row r="36" spans="1:18">
      <c r="A36" s="48" t="s">
        <v>128</v>
      </c>
      <c r="B36" s="48" t="s">
        <v>129</v>
      </c>
      <c r="C36" s="82" t="s">
        <v>85</v>
      </c>
      <c r="D36" s="83">
        <v>5</v>
      </c>
      <c r="E36" s="83">
        <v>0</v>
      </c>
      <c r="H36" s="86" t="s">
        <v>604</v>
      </c>
      <c r="I36" s="86" t="s">
        <v>593</v>
      </c>
      <c r="J36" s="86" t="s">
        <v>97</v>
      </c>
      <c r="K36" s="86">
        <v>3</v>
      </c>
      <c r="L36" s="108"/>
      <c r="M36" s="108"/>
      <c r="N36" s="81"/>
      <c r="O36" s="48" t="s">
        <v>536</v>
      </c>
      <c r="P36" s="48" t="s">
        <v>510</v>
      </c>
      <c r="Q36" s="82" t="s">
        <v>497</v>
      </c>
      <c r="R36" s="83" t="s">
        <v>511</v>
      </c>
    </row>
    <row r="37" spans="1:18">
      <c r="A37" s="48" t="s">
        <v>130</v>
      </c>
      <c r="B37" s="48" t="s">
        <v>131</v>
      </c>
      <c r="C37" s="82" t="s">
        <v>85</v>
      </c>
      <c r="D37" s="83">
        <v>7</v>
      </c>
      <c r="E37" s="83">
        <v>0</v>
      </c>
      <c r="H37" s="86" t="s">
        <v>603</v>
      </c>
      <c r="I37" s="86" t="s">
        <v>590</v>
      </c>
      <c r="J37" s="86" t="s">
        <v>97</v>
      </c>
      <c r="K37" s="86">
        <v>5</v>
      </c>
      <c r="L37" s="108"/>
      <c r="M37" s="108"/>
      <c r="N37" s="81"/>
      <c r="O37" s="48" t="s">
        <v>534</v>
      </c>
      <c r="P37" s="48" t="s">
        <v>311</v>
      </c>
      <c r="Q37" s="82" t="s">
        <v>497</v>
      </c>
      <c r="R37" s="83" t="s">
        <v>500</v>
      </c>
    </row>
    <row r="38" spans="1:18">
      <c r="A38" s="48" t="s">
        <v>132</v>
      </c>
      <c r="B38" s="48" t="s">
        <v>133</v>
      </c>
      <c r="C38" s="82" t="s">
        <v>85</v>
      </c>
      <c r="D38" s="83">
        <v>7</v>
      </c>
      <c r="E38" s="83">
        <v>0</v>
      </c>
      <c r="H38" s="86" t="s">
        <v>591</v>
      </c>
      <c r="I38" s="86" t="s">
        <v>592</v>
      </c>
      <c r="J38" s="86" t="s">
        <v>97</v>
      </c>
      <c r="K38" s="86">
        <v>5</v>
      </c>
      <c r="L38" s="108"/>
      <c r="M38" s="108"/>
      <c r="N38" s="81"/>
      <c r="O38" s="48" t="s">
        <v>535</v>
      </c>
      <c r="P38" s="48" t="s">
        <v>312</v>
      </c>
      <c r="Q38" s="82" t="s">
        <v>497</v>
      </c>
      <c r="R38" s="83" t="s">
        <v>500</v>
      </c>
    </row>
    <row r="39" spans="1:18">
      <c r="A39" s="48" t="s">
        <v>134</v>
      </c>
      <c r="B39" s="48" t="s">
        <v>135</v>
      </c>
      <c r="C39" s="82" t="s">
        <v>85</v>
      </c>
      <c r="D39" s="83">
        <v>9</v>
      </c>
      <c r="E39" s="83">
        <v>0</v>
      </c>
      <c r="H39" s="86" t="s">
        <v>586</v>
      </c>
      <c r="I39" s="86" t="s">
        <v>587</v>
      </c>
      <c r="J39" s="86" t="s">
        <v>97</v>
      </c>
      <c r="K39" s="86">
        <v>7</v>
      </c>
      <c r="L39" s="108"/>
      <c r="M39" s="108"/>
      <c r="N39" s="81"/>
      <c r="O39" s="48" t="s">
        <v>532</v>
      </c>
      <c r="P39" s="48" t="s">
        <v>313</v>
      </c>
      <c r="Q39" s="82" t="s">
        <v>497</v>
      </c>
      <c r="R39" s="83" t="s">
        <v>504</v>
      </c>
    </row>
    <row r="40" spans="1:18">
      <c r="A40" s="48" t="s">
        <v>136</v>
      </c>
      <c r="B40" s="48" t="s">
        <v>137</v>
      </c>
      <c r="C40" s="82" t="s">
        <v>85</v>
      </c>
      <c r="D40" s="83">
        <v>9</v>
      </c>
      <c r="E40" s="83">
        <v>0</v>
      </c>
      <c r="H40" s="86" t="s">
        <v>588</v>
      </c>
      <c r="I40" s="86" t="s">
        <v>589</v>
      </c>
      <c r="J40" s="86" t="s">
        <v>97</v>
      </c>
      <c r="K40" s="86">
        <v>7</v>
      </c>
      <c r="L40" s="108"/>
      <c r="M40" s="108"/>
      <c r="N40" s="81"/>
      <c r="O40" s="48" t="s">
        <v>533</v>
      </c>
      <c r="P40" s="48" t="s">
        <v>509</v>
      </c>
      <c r="Q40" s="82" t="s">
        <v>497</v>
      </c>
      <c r="R40" s="83" t="s">
        <v>504</v>
      </c>
    </row>
    <row r="41" spans="1:18" hidden="1">
      <c r="A41" s="48" t="s">
        <v>138</v>
      </c>
      <c r="B41" s="48" t="s">
        <v>139</v>
      </c>
      <c r="C41" s="82" t="s">
        <v>85</v>
      </c>
      <c r="D41" s="83">
        <v>5</v>
      </c>
      <c r="E41" s="83">
        <v>0</v>
      </c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</row>
    <row r="42" spans="1:18" hidden="1">
      <c r="A42" s="48" t="s">
        <v>140</v>
      </c>
      <c r="B42" s="48" t="s">
        <v>141</v>
      </c>
      <c r="C42" s="82" t="s">
        <v>85</v>
      </c>
      <c r="D42" s="83">
        <v>5</v>
      </c>
      <c r="E42" s="83">
        <v>0</v>
      </c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</row>
    <row r="43" spans="1:18" hidden="1">
      <c r="A43" s="48" t="s">
        <v>142</v>
      </c>
      <c r="B43" s="48" t="s">
        <v>143</v>
      </c>
      <c r="C43" s="82" t="s">
        <v>85</v>
      </c>
      <c r="D43" s="83">
        <v>7</v>
      </c>
      <c r="E43" s="83">
        <v>0</v>
      </c>
      <c r="H43" s="84"/>
      <c r="I43" s="84"/>
      <c r="J43" s="84"/>
      <c r="K43" s="84"/>
      <c r="L43" s="84"/>
      <c r="M43" s="84"/>
      <c r="N43" s="81"/>
      <c r="O43" s="81"/>
      <c r="P43" s="81"/>
      <c r="Q43" s="81"/>
      <c r="R43" s="81"/>
    </row>
    <row r="44" spans="1:18" hidden="1">
      <c r="A44" s="48" t="s">
        <v>144</v>
      </c>
      <c r="B44" s="48" t="s">
        <v>145</v>
      </c>
      <c r="C44" s="82" t="s">
        <v>85</v>
      </c>
      <c r="D44" s="83">
        <v>7</v>
      </c>
      <c r="E44" s="83">
        <v>0</v>
      </c>
      <c r="H44" s="84"/>
      <c r="I44" s="84"/>
      <c r="J44" s="84"/>
      <c r="K44" s="84"/>
      <c r="L44" s="84"/>
      <c r="M44" s="84"/>
      <c r="N44" s="81"/>
      <c r="O44" s="81"/>
      <c r="P44" s="81"/>
      <c r="Q44" s="81"/>
      <c r="R44" s="81"/>
    </row>
    <row r="45" spans="1:18" hidden="1">
      <c r="A45" s="48" t="s">
        <v>146</v>
      </c>
      <c r="B45" s="48" t="s">
        <v>147</v>
      </c>
      <c r="C45" s="82" t="s">
        <v>85</v>
      </c>
      <c r="D45" s="83">
        <v>9</v>
      </c>
      <c r="E45" s="83">
        <v>0</v>
      </c>
      <c r="H45" s="84"/>
      <c r="I45" s="84"/>
      <c r="J45" s="84"/>
      <c r="K45" s="84"/>
      <c r="L45" s="84"/>
      <c r="M45" s="84"/>
      <c r="N45" s="81"/>
      <c r="O45" s="81"/>
      <c r="P45" s="81"/>
      <c r="Q45" s="81"/>
      <c r="R45" s="81"/>
    </row>
    <row r="46" spans="1:18" hidden="1">
      <c r="A46" s="48" t="s">
        <v>148</v>
      </c>
      <c r="B46" s="48" t="s">
        <v>149</v>
      </c>
      <c r="C46" s="82" t="s">
        <v>85</v>
      </c>
      <c r="D46" s="83">
        <v>9</v>
      </c>
      <c r="E46" s="83">
        <v>0</v>
      </c>
      <c r="H46" s="84"/>
      <c r="I46" s="84"/>
      <c r="J46" s="84"/>
      <c r="K46" s="84"/>
      <c r="L46" s="84"/>
      <c r="M46" s="84"/>
      <c r="N46" s="81"/>
      <c r="O46" s="81"/>
      <c r="P46" s="81"/>
      <c r="Q46" s="81"/>
      <c r="R46" s="81"/>
    </row>
    <row r="47" spans="1:18" hidden="1">
      <c r="A47" s="48" t="s">
        <v>150</v>
      </c>
      <c r="B47" s="48" t="s">
        <v>151</v>
      </c>
      <c r="C47" s="82" t="s">
        <v>85</v>
      </c>
      <c r="D47" s="83">
        <v>5</v>
      </c>
      <c r="E47" s="83">
        <v>0</v>
      </c>
      <c r="H47" s="84"/>
      <c r="I47" s="84"/>
      <c r="J47" s="84"/>
      <c r="K47" s="84"/>
      <c r="L47" s="84"/>
      <c r="M47" s="84"/>
      <c r="N47" s="81"/>
      <c r="O47" s="81"/>
      <c r="P47" s="81"/>
      <c r="Q47" s="81"/>
      <c r="R47" s="81"/>
    </row>
    <row r="48" spans="1:18" hidden="1">
      <c r="A48" s="48" t="s">
        <v>152</v>
      </c>
      <c r="B48" s="48" t="s">
        <v>153</v>
      </c>
      <c r="C48" s="82" t="s">
        <v>85</v>
      </c>
      <c r="D48" s="83">
        <v>7</v>
      </c>
      <c r="E48" s="83">
        <v>0</v>
      </c>
      <c r="H48" s="84"/>
      <c r="I48" s="84"/>
      <c r="J48" s="84"/>
      <c r="K48" s="84"/>
      <c r="L48" s="84"/>
      <c r="M48" s="84"/>
      <c r="N48" s="81"/>
      <c r="O48" s="81"/>
      <c r="P48" s="81"/>
      <c r="Q48" s="81"/>
      <c r="R48" s="81"/>
    </row>
    <row r="49" spans="1:18" hidden="1">
      <c r="A49" s="48" t="s">
        <v>154</v>
      </c>
      <c r="B49" s="48" t="s">
        <v>155</v>
      </c>
      <c r="C49" s="82" t="s">
        <v>85</v>
      </c>
      <c r="D49" s="83">
        <v>7</v>
      </c>
      <c r="E49" s="83">
        <v>0</v>
      </c>
      <c r="H49" s="84"/>
      <c r="I49" s="84"/>
      <c r="J49" s="84"/>
      <c r="K49" s="84"/>
      <c r="L49" s="84"/>
      <c r="M49" s="84"/>
      <c r="N49" s="81"/>
      <c r="O49" s="81"/>
      <c r="P49" s="81"/>
      <c r="Q49" s="81"/>
      <c r="R49" s="81"/>
    </row>
    <row r="50" spans="1:18" hidden="1">
      <c r="A50" s="48" t="s">
        <v>156</v>
      </c>
      <c r="B50" s="48" t="s">
        <v>157</v>
      </c>
      <c r="C50" s="82" t="s">
        <v>85</v>
      </c>
      <c r="D50" s="83">
        <v>9</v>
      </c>
      <c r="E50" s="83">
        <v>0</v>
      </c>
      <c r="H50" s="84"/>
      <c r="I50" s="84"/>
      <c r="J50" s="84"/>
      <c r="K50" s="84"/>
      <c r="L50" s="84"/>
      <c r="M50" s="84"/>
      <c r="N50" s="81"/>
      <c r="O50" s="81"/>
      <c r="P50" s="81"/>
      <c r="Q50" s="81"/>
      <c r="R50" s="81"/>
    </row>
    <row r="51" spans="1:18" hidden="1">
      <c r="A51" s="48" t="s">
        <v>158</v>
      </c>
      <c r="B51" s="48" t="s">
        <v>159</v>
      </c>
      <c r="C51" s="82" t="s">
        <v>85</v>
      </c>
      <c r="D51" s="83">
        <v>9</v>
      </c>
      <c r="E51" s="83">
        <v>0</v>
      </c>
      <c r="H51" s="84"/>
      <c r="I51" s="84"/>
      <c r="J51" s="84"/>
      <c r="K51" s="84"/>
      <c r="L51" s="84"/>
      <c r="M51" s="84"/>
      <c r="N51" s="81"/>
      <c r="O51" s="81"/>
      <c r="P51" s="81"/>
      <c r="Q51" s="81"/>
      <c r="R51" s="81"/>
    </row>
    <row r="52" spans="1:18" hidden="1">
      <c r="A52" s="48" t="s">
        <v>160</v>
      </c>
      <c r="B52" s="48" t="s">
        <v>161</v>
      </c>
      <c r="C52" s="82" t="s">
        <v>85</v>
      </c>
      <c r="D52" s="83">
        <v>5</v>
      </c>
      <c r="E52" s="83">
        <v>0</v>
      </c>
      <c r="H52" s="84"/>
      <c r="I52" s="84"/>
      <c r="J52" s="84"/>
      <c r="K52" s="84"/>
      <c r="L52" s="84"/>
      <c r="M52" s="84"/>
      <c r="N52" s="81"/>
      <c r="O52" s="81"/>
      <c r="P52" s="81"/>
      <c r="Q52" s="81"/>
      <c r="R52" s="81"/>
    </row>
    <row r="53" spans="1:18" hidden="1">
      <c r="A53" s="48" t="s">
        <v>162</v>
      </c>
      <c r="B53" s="48" t="s">
        <v>163</v>
      </c>
      <c r="C53" s="82" t="s">
        <v>85</v>
      </c>
      <c r="D53" s="83">
        <v>7</v>
      </c>
      <c r="E53" s="83">
        <v>0</v>
      </c>
      <c r="H53" s="84"/>
      <c r="I53" s="84"/>
      <c r="J53" s="84"/>
      <c r="K53" s="84"/>
      <c r="L53" s="84"/>
      <c r="M53" s="84"/>
      <c r="N53" s="81"/>
      <c r="O53" s="81"/>
      <c r="P53" s="81"/>
      <c r="Q53" s="81"/>
      <c r="R53" s="81"/>
    </row>
    <row r="54" spans="1:18" hidden="1">
      <c r="A54" s="48" t="s">
        <v>164</v>
      </c>
      <c r="B54" s="48" t="s">
        <v>165</v>
      </c>
      <c r="C54" s="82" t="s">
        <v>85</v>
      </c>
      <c r="D54" s="83">
        <v>7</v>
      </c>
      <c r="E54" s="83">
        <v>0</v>
      </c>
      <c r="H54" s="84"/>
      <c r="I54" s="84"/>
      <c r="J54" s="84"/>
      <c r="K54" s="84"/>
      <c r="L54" s="84"/>
      <c r="M54" s="84"/>
      <c r="N54" s="81"/>
      <c r="O54" s="81"/>
      <c r="P54" s="81"/>
      <c r="Q54" s="81"/>
      <c r="R54" s="81"/>
    </row>
    <row r="55" spans="1:18" hidden="1">
      <c r="A55" s="48" t="s">
        <v>166</v>
      </c>
      <c r="B55" s="48" t="s">
        <v>167</v>
      </c>
      <c r="C55" s="82" t="s">
        <v>85</v>
      </c>
      <c r="D55" s="83">
        <v>9</v>
      </c>
      <c r="E55" s="83">
        <v>0</v>
      </c>
      <c r="H55" s="84"/>
      <c r="I55" s="84"/>
      <c r="J55" s="84"/>
      <c r="K55" s="84"/>
      <c r="L55" s="84"/>
      <c r="M55" s="84"/>
      <c r="N55" s="81"/>
      <c r="O55" s="81"/>
      <c r="P55" s="81"/>
      <c r="Q55" s="81"/>
      <c r="R55" s="81"/>
    </row>
    <row r="56" spans="1:18" hidden="1">
      <c r="A56" s="48" t="s">
        <v>168</v>
      </c>
      <c r="B56" s="48" t="s">
        <v>169</v>
      </c>
      <c r="C56" s="82" t="s">
        <v>85</v>
      </c>
      <c r="D56" s="83">
        <v>9</v>
      </c>
      <c r="E56" s="83">
        <v>0</v>
      </c>
      <c r="H56" s="84"/>
      <c r="I56" s="84"/>
      <c r="J56" s="84"/>
      <c r="K56" s="84"/>
      <c r="L56" s="84"/>
      <c r="M56" s="84"/>
      <c r="N56" s="81"/>
      <c r="O56" s="81"/>
      <c r="P56" s="81"/>
      <c r="Q56" s="81"/>
      <c r="R56" s="81"/>
    </row>
    <row r="57" spans="1:18" hidden="1">
      <c r="A57" s="48" t="s">
        <v>170</v>
      </c>
      <c r="B57" s="48" t="s">
        <v>171</v>
      </c>
      <c r="C57" s="82" t="s">
        <v>85</v>
      </c>
      <c r="D57" s="83">
        <v>5</v>
      </c>
      <c r="E57" s="83">
        <v>0</v>
      </c>
      <c r="H57" s="84"/>
      <c r="I57" s="84"/>
      <c r="J57" s="84"/>
      <c r="K57" s="84"/>
      <c r="L57" s="84"/>
      <c r="M57" s="84"/>
      <c r="N57" s="81"/>
      <c r="O57" s="81"/>
      <c r="P57" s="81"/>
      <c r="Q57" s="81"/>
      <c r="R57" s="81"/>
    </row>
    <row r="58" spans="1:18" hidden="1">
      <c r="A58" s="48" t="s">
        <v>172</v>
      </c>
      <c r="B58" s="48" t="s">
        <v>173</v>
      </c>
      <c r="C58" s="82" t="s">
        <v>85</v>
      </c>
      <c r="D58" s="83">
        <v>7</v>
      </c>
      <c r="E58" s="83">
        <v>0</v>
      </c>
      <c r="H58" s="84"/>
      <c r="I58" s="84"/>
      <c r="J58" s="84"/>
      <c r="K58" s="84"/>
      <c r="L58" s="84"/>
      <c r="M58" s="84"/>
      <c r="N58" s="81"/>
      <c r="O58" s="81"/>
      <c r="P58" s="81"/>
      <c r="Q58" s="81"/>
      <c r="R58" s="81"/>
    </row>
    <row r="59" spans="1:18" hidden="1">
      <c r="A59" s="48" t="s">
        <v>174</v>
      </c>
      <c r="B59" s="48" t="s">
        <v>175</v>
      </c>
      <c r="C59" s="82" t="s">
        <v>85</v>
      </c>
      <c r="D59" s="83">
        <v>7</v>
      </c>
      <c r="E59" s="83">
        <v>0</v>
      </c>
      <c r="H59" s="84"/>
      <c r="I59" s="84"/>
      <c r="J59" s="84"/>
      <c r="K59" s="84"/>
      <c r="L59" s="84"/>
      <c r="M59" s="84"/>
      <c r="N59" s="81"/>
      <c r="O59" s="81"/>
      <c r="P59" s="81"/>
      <c r="Q59" s="81"/>
      <c r="R59" s="81"/>
    </row>
    <row r="60" spans="1:18" hidden="1">
      <c r="A60" s="48" t="s">
        <v>176</v>
      </c>
      <c r="B60" s="48" t="s">
        <v>177</v>
      </c>
      <c r="C60" s="82" t="s">
        <v>85</v>
      </c>
      <c r="D60" s="83">
        <v>9</v>
      </c>
      <c r="E60" s="83">
        <v>0</v>
      </c>
      <c r="H60" s="84"/>
      <c r="I60" s="84"/>
      <c r="J60" s="84"/>
      <c r="K60" s="84"/>
      <c r="L60" s="84"/>
      <c r="M60" s="84"/>
      <c r="N60" s="81"/>
      <c r="O60" s="81"/>
      <c r="P60" s="81"/>
      <c r="Q60" s="81"/>
      <c r="R60" s="81"/>
    </row>
    <row r="61" spans="1:18" hidden="1">
      <c r="A61" s="48" t="s">
        <v>178</v>
      </c>
      <c r="B61" s="48" t="s">
        <v>179</v>
      </c>
      <c r="C61" s="82" t="s">
        <v>85</v>
      </c>
      <c r="D61" s="83">
        <v>9</v>
      </c>
      <c r="E61" s="83">
        <v>0</v>
      </c>
      <c r="H61" s="84"/>
      <c r="I61" s="84"/>
      <c r="J61" s="84"/>
      <c r="K61" s="84"/>
      <c r="L61" s="84"/>
      <c r="M61" s="84"/>
      <c r="N61" s="81"/>
      <c r="O61" s="81"/>
      <c r="P61" s="81"/>
      <c r="Q61" s="81"/>
      <c r="R61" s="81"/>
    </row>
    <row r="62" spans="1:18" hidden="1">
      <c r="A62" s="48" t="s">
        <v>180</v>
      </c>
      <c r="B62" s="48" t="s">
        <v>181</v>
      </c>
      <c r="C62" s="82" t="s">
        <v>85</v>
      </c>
      <c r="D62" s="83">
        <v>5</v>
      </c>
      <c r="E62" s="83">
        <v>0</v>
      </c>
      <c r="H62" s="84"/>
      <c r="I62" s="84"/>
      <c r="J62" s="84"/>
      <c r="K62" s="84"/>
      <c r="L62" s="84"/>
      <c r="M62" s="84"/>
      <c r="N62" s="81"/>
      <c r="O62" s="81"/>
      <c r="P62" s="81"/>
      <c r="Q62" s="81"/>
      <c r="R62" s="81"/>
    </row>
    <row r="63" spans="1:18" hidden="1">
      <c r="A63" s="48" t="s">
        <v>182</v>
      </c>
      <c r="B63" s="48" t="s">
        <v>183</v>
      </c>
      <c r="C63" s="82" t="s">
        <v>85</v>
      </c>
      <c r="D63" s="83">
        <v>7</v>
      </c>
      <c r="E63" s="83">
        <v>0</v>
      </c>
      <c r="H63" s="84"/>
      <c r="I63" s="84"/>
      <c r="J63" s="84"/>
      <c r="K63" s="84"/>
      <c r="L63" s="84"/>
      <c r="M63" s="84"/>
      <c r="N63" s="81"/>
      <c r="O63" s="81"/>
      <c r="P63" s="81"/>
      <c r="Q63" s="81"/>
      <c r="R63" s="81"/>
    </row>
    <row r="64" spans="1:18" hidden="1">
      <c r="A64" s="48" t="s">
        <v>184</v>
      </c>
      <c r="B64" s="48" t="s">
        <v>185</v>
      </c>
      <c r="C64" s="82" t="s">
        <v>85</v>
      </c>
      <c r="D64" s="83">
        <v>7</v>
      </c>
      <c r="E64" s="83">
        <v>0</v>
      </c>
      <c r="H64" s="84"/>
      <c r="I64" s="84"/>
      <c r="J64" s="84"/>
      <c r="K64" s="84"/>
      <c r="L64" s="84"/>
      <c r="M64" s="84"/>
      <c r="N64" s="81"/>
      <c r="O64" s="81"/>
      <c r="P64" s="81"/>
      <c r="Q64" s="81"/>
      <c r="R64" s="81"/>
    </row>
    <row r="65" spans="1:18" hidden="1">
      <c r="A65" s="48" t="s">
        <v>186</v>
      </c>
      <c r="B65" s="48" t="s">
        <v>187</v>
      </c>
      <c r="C65" s="82" t="s">
        <v>85</v>
      </c>
      <c r="D65" s="83">
        <v>9</v>
      </c>
      <c r="E65" s="83">
        <v>0</v>
      </c>
      <c r="H65" s="84"/>
      <c r="I65" s="84"/>
      <c r="J65" s="84"/>
      <c r="K65" s="84"/>
      <c r="L65" s="84"/>
      <c r="M65" s="84"/>
      <c r="N65" s="81"/>
      <c r="O65" s="81"/>
      <c r="P65" s="81"/>
      <c r="Q65" s="81"/>
      <c r="R65" s="81"/>
    </row>
    <row r="66" spans="1:18" hidden="1">
      <c r="A66" s="48" t="s">
        <v>188</v>
      </c>
      <c r="B66" s="48" t="s">
        <v>189</v>
      </c>
      <c r="C66" s="82" t="s">
        <v>85</v>
      </c>
      <c r="D66" s="83">
        <v>9</v>
      </c>
      <c r="E66" s="83">
        <v>0</v>
      </c>
      <c r="H66" s="84"/>
      <c r="I66" s="84"/>
      <c r="J66" s="84"/>
      <c r="K66" s="84"/>
      <c r="L66" s="84"/>
      <c r="M66" s="84"/>
      <c r="N66" s="81"/>
      <c r="O66" s="81"/>
      <c r="P66" s="81"/>
      <c r="Q66" s="81"/>
      <c r="R66" s="81"/>
    </row>
    <row r="67" spans="1:18" hidden="1">
      <c r="A67" s="48" t="s">
        <v>190</v>
      </c>
      <c r="B67" s="48" t="s">
        <v>191</v>
      </c>
      <c r="C67" s="82" t="s">
        <v>85</v>
      </c>
      <c r="D67" s="83">
        <v>5</v>
      </c>
      <c r="E67" s="83">
        <v>0</v>
      </c>
      <c r="H67" s="84"/>
      <c r="I67" s="84"/>
      <c r="J67" s="84"/>
      <c r="K67" s="84"/>
      <c r="L67" s="84"/>
      <c r="M67" s="84"/>
      <c r="N67" s="81"/>
      <c r="O67" s="81"/>
      <c r="P67" s="81"/>
      <c r="Q67" s="81"/>
      <c r="R67" s="81"/>
    </row>
    <row r="68" spans="1:18" hidden="1">
      <c r="A68" s="48" t="s">
        <v>192</v>
      </c>
      <c r="B68" s="48" t="s">
        <v>193</v>
      </c>
      <c r="C68" s="82" t="s">
        <v>85</v>
      </c>
      <c r="D68" s="83">
        <v>7</v>
      </c>
      <c r="E68" s="83">
        <v>0</v>
      </c>
      <c r="H68" s="84"/>
      <c r="I68" s="84"/>
      <c r="J68" s="84"/>
      <c r="K68" s="84"/>
      <c r="L68" s="84"/>
      <c r="M68" s="84"/>
      <c r="N68" s="81"/>
      <c r="O68" s="81"/>
      <c r="P68" s="81"/>
      <c r="Q68" s="81"/>
      <c r="R68" s="81"/>
    </row>
    <row r="69" spans="1:18" hidden="1">
      <c r="A69" s="48" t="s">
        <v>194</v>
      </c>
      <c r="B69" s="48" t="s">
        <v>195</v>
      </c>
      <c r="C69" s="82" t="s">
        <v>85</v>
      </c>
      <c r="D69" s="83">
        <v>7</v>
      </c>
      <c r="E69" s="83">
        <v>0</v>
      </c>
      <c r="H69" s="84"/>
      <c r="I69" s="84"/>
      <c r="J69" s="84"/>
      <c r="K69" s="84"/>
      <c r="L69" s="84"/>
      <c r="M69" s="84"/>
      <c r="N69" s="81"/>
      <c r="O69" s="81"/>
      <c r="P69" s="81"/>
      <c r="Q69" s="81"/>
      <c r="R69" s="81"/>
    </row>
    <row r="70" spans="1:18" hidden="1">
      <c r="A70" s="48" t="s">
        <v>196</v>
      </c>
      <c r="B70" s="48" t="s">
        <v>197</v>
      </c>
      <c r="C70" s="82" t="s">
        <v>85</v>
      </c>
      <c r="D70" s="83">
        <v>9</v>
      </c>
      <c r="E70" s="83">
        <v>0</v>
      </c>
      <c r="H70" s="84"/>
      <c r="I70" s="84"/>
      <c r="J70" s="84"/>
      <c r="K70" s="84"/>
      <c r="L70" s="84"/>
      <c r="M70" s="84"/>
      <c r="N70" s="81"/>
      <c r="O70" s="81"/>
      <c r="P70" s="81"/>
      <c r="Q70" s="81"/>
      <c r="R70" s="81"/>
    </row>
    <row r="71" spans="1:18">
      <c r="A71" s="48" t="s">
        <v>198</v>
      </c>
      <c r="B71" s="48" t="s">
        <v>199</v>
      </c>
      <c r="C71" s="82" t="s">
        <v>85</v>
      </c>
      <c r="D71" s="83">
        <v>9</v>
      </c>
      <c r="E71" s="83">
        <v>0</v>
      </c>
      <c r="H71" s="84"/>
      <c r="I71" s="84"/>
      <c r="J71" s="84"/>
      <c r="K71" s="84"/>
      <c r="L71" s="84"/>
      <c r="M71" s="84"/>
      <c r="N71" s="81"/>
      <c r="O71" s="81"/>
      <c r="P71" s="81"/>
      <c r="Q71" s="81"/>
      <c r="R71" s="81"/>
    </row>
    <row r="72" spans="1:18">
      <c r="A72" s="48" t="s">
        <v>200</v>
      </c>
      <c r="B72" s="48" t="s">
        <v>201</v>
      </c>
      <c r="C72" s="82" t="s">
        <v>55</v>
      </c>
      <c r="D72" s="83">
        <v>7</v>
      </c>
      <c r="E72" s="83"/>
      <c r="H72" s="86" t="s">
        <v>452</v>
      </c>
      <c r="I72" s="86" t="s">
        <v>577</v>
      </c>
      <c r="J72" s="86" t="s">
        <v>97</v>
      </c>
      <c r="K72" s="86">
        <v>7</v>
      </c>
      <c r="L72" s="108"/>
      <c r="M72" s="108"/>
      <c r="N72" s="81"/>
      <c r="O72" s="48" t="s">
        <v>522</v>
      </c>
      <c r="P72" s="48" t="s">
        <v>453</v>
      </c>
      <c r="Q72" s="82" t="s">
        <v>497</v>
      </c>
      <c r="R72" s="83" t="s">
        <v>504</v>
      </c>
    </row>
    <row r="73" spans="1:18">
      <c r="A73" s="48" t="s">
        <v>202</v>
      </c>
      <c r="B73" s="48" t="s">
        <v>203</v>
      </c>
      <c r="C73" s="82" t="s">
        <v>85</v>
      </c>
      <c r="D73" s="83">
        <v>3</v>
      </c>
      <c r="E73" s="83">
        <v>1</v>
      </c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</row>
    <row r="74" spans="1:18">
      <c r="A74" s="48" t="s">
        <v>204</v>
      </c>
      <c r="B74" s="48" t="s">
        <v>205</v>
      </c>
      <c r="C74" s="82" t="s">
        <v>55</v>
      </c>
      <c r="D74" s="83">
        <v>2</v>
      </c>
      <c r="E74" s="83"/>
      <c r="H74" s="86" t="s">
        <v>461</v>
      </c>
      <c r="I74" s="86" t="s">
        <v>583</v>
      </c>
      <c r="J74" s="86" t="s">
        <v>97</v>
      </c>
      <c r="K74" s="86">
        <v>2</v>
      </c>
      <c r="L74" s="108"/>
      <c r="M74" s="108"/>
      <c r="N74" s="81"/>
      <c r="O74" s="48" t="s">
        <v>527</v>
      </c>
      <c r="P74" s="48" t="s">
        <v>424</v>
      </c>
      <c r="Q74" s="82" t="s">
        <v>255</v>
      </c>
      <c r="R74" s="83" t="s">
        <v>503</v>
      </c>
    </row>
    <row r="75" spans="1:18">
      <c r="A75" s="48" t="s">
        <v>206</v>
      </c>
      <c r="B75" s="48" t="s">
        <v>207</v>
      </c>
      <c r="C75" s="82" t="s">
        <v>85</v>
      </c>
      <c r="D75" s="83">
        <v>7</v>
      </c>
      <c r="E75" s="83">
        <v>0</v>
      </c>
      <c r="H75" s="86" t="s">
        <v>462</v>
      </c>
      <c r="I75" s="86" t="s">
        <v>584</v>
      </c>
      <c r="J75" s="86" t="s">
        <v>97</v>
      </c>
      <c r="K75" s="86">
        <v>7</v>
      </c>
      <c r="L75" s="108"/>
      <c r="M75" s="108"/>
      <c r="N75" s="81"/>
      <c r="O75" s="48" t="s">
        <v>528</v>
      </c>
      <c r="P75" s="48" t="s">
        <v>463</v>
      </c>
      <c r="Q75" s="82" t="s">
        <v>497</v>
      </c>
      <c r="R75" s="83" t="s">
        <v>504</v>
      </c>
    </row>
    <row r="76" spans="1:18">
      <c r="A76" s="48" t="s">
        <v>208</v>
      </c>
      <c r="B76" s="48" t="s">
        <v>209</v>
      </c>
      <c r="C76" s="82" t="s">
        <v>85</v>
      </c>
      <c r="D76" s="83">
        <v>7</v>
      </c>
      <c r="E76" s="83">
        <v>2</v>
      </c>
      <c r="H76" s="86" t="s">
        <v>464</v>
      </c>
      <c r="I76" s="86" t="s">
        <v>585</v>
      </c>
      <c r="J76" s="86" t="s">
        <v>97</v>
      </c>
      <c r="K76" s="86">
        <v>7</v>
      </c>
      <c r="L76" s="108"/>
      <c r="M76" s="108"/>
      <c r="N76" s="81"/>
      <c r="O76" s="48" t="s">
        <v>529</v>
      </c>
      <c r="P76" s="48" t="s">
        <v>506</v>
      </c>
      <c r="Q76" s="82" t="s">
        <v>497</v>
      </c>
      <c r="R76" s="83" t="s">
        <v>504</v>
      </c>
    </row>
    <row r="77" spans="1:18">
      <c r="A77" s="48" t="s">
        <v>210</v>
      </c>
      <c r="B77" s="48" t="s">
        <v>211</v>
      </c>
      <c r="C77" s="82" t="s">
        <v>55</v>
      </c>
      <c r="D77" s="83">
        <v>1</v>
      </c>
      <c r="E77" s="83"/>
      <c r="H77" s="86" t="s">
        <v>459</v>
      </c>
      <c r="I77" s="86" t="s">
        <v>581</v>
      </c>
      <c r="J77" s="86" t="s">
        <v>97</v>
      </c>
      <c r="K77" s="86">
        <v>1</v>
      </c>
      <c r="L77" s="108"/>
      <c r="M77" s="108"/>
      <c r="N77" s="81"/>
      <c r="O77" s="48" t="s">
        <v>526</v>
      </c>
      <c r="P77" s="48" t="s">
        <v>460</v>
      </c>
      <c r="Q77" s="82" t="s">
        <v>497</v>
      </c>
      <c r="R77" s="83" t="s">
        <v>499</v>
      </c>
    </row>
    <row r="78" spans="1:18" hidden="1">
      <c r="A78" s="48" t="s">
        <v>212</v>
      </c>
      <c r="B78" s="48" t="s">
        <v>213</v>
      </c>
      <c r="C78" s="82" t="s">
        <v>55</v>
      </c>
      <c r="D78" s="83">
        <v>1</v>
      </c>
      <c r="E78" s="83"/>
      <c r="H78" s="84"/>
      <c r="I78" s="84"/>
      <c r="J78" s="84"/>
      <c r="K78" s="84"/>
      <c r="L78" s="84"/>
      <c r="M78" s="84"/>
      <c r="N78" s="81"/>
      <c r="O78" s="81"/>
      <c r="P78" s="81"/>
      <c r="Q78" s="81"/>
      <c r="R78" s="81"/>
    </row>
    <row r="79" spans="1:18" hidden="1">
      <c r="A79" s="48" t="s">
        <v>214</v>
      </c>
      <c r="B79" s="48" t="s">
        <v>215</v>
      </c>
      <c r="C79" s="82" t="s">
        <v>85</v>
      </c>
      <c r="D79" s="83">
        <v>3</v>
      </c>
      <c r="E79" s="83">
        <v>0</v>
      </c>
      <c r="H79" s="84"/>
      <c r="I79" s="84"/>
      <c r="J79" s="84"/>
      <c r="K79" s="84"/>
      <c r="L79" s="84"/>
      <c r="M79" s="84"/>
      <c r="N79" s="81"/>
      <c r="O79" s="81"/>
      <c r="P79" s="81"/>
      <c r="Q79" s="81"/>
      <c r="R79" s="81"/>
    </row>
    <row r="80" spans="1:18" hidden="1">
      <c r="A80" s="48" t="s">
        <v>216</v>
      </c>
      <c r="B80" s="48" t="s">
        <v>217</v>
      </c>
      <c r="C80" s="82" t="s">
        <v>55</v>
      </c>
      <c r="D80" s="83">
        <v>1</v>
      </c>
      <c r="E80" s="83"/>
      <c r="H80" s="84"/>
      <c r="I80" s="84"/>
      <c r="J80" s="84"/>
      <c r="K80" s="84"/>
      <c r="L80" s="84"/>
      <c r="M80" s="84"/>
      <c r="N80" s="81"/>
      <c r="O80" s="81"/>
      <c r="P80" s="81"/>
      <c r="Q80" s="81"/>
      <c r="R80" s="81"/>
    </row>
    <row r="81" spans="1:18" hidden="1">
      <c r="A81" s="48" t="s">
        <v>218</v>
      </c>
      <c r="B81" s="48" t="s">
        <v>219</v>
      </c>
      <c r="C81" s="82" t="s">
        <v>85</v>
      </c>
      <c r="D81" s="83">
        <v>3</v>
      </c>
      <c r="E81" s="83">
        <v>0</v>
      </c>
      <c r="H81" s="84"/>
      <c r="I81" s="84"/>
      <c r="J81" s="84"/>
      <c r="K81" s="84"/>
      <c r="L81" s="84"/>
      <c r="M81" s="84"/>
      <c r="N81" s="81"/>
      <c r="O81" s="81"/>
      <c r="P81" s="81"/>
      <c r="Q81" s="81"/>
      <c r="R81" s="81"/>
    </row>
    <row r="82" spans="1:18" hidden="1">
      <c r="A82" s="48" t="s">
        <v>220</v>
      </c>
      <c r="B82" s="48" t="s">
        <v>221</v>
      </c>
      <c r="C82" s="82" t="s">
        <v>55</v>
      </c>
      <c r="D82" s="83">
        <v>1</v>
      </c>
      <c r="E82" s="83"/>
      <c r="H82" s="84"/>
      <c r="I82" s="84"/>
      <c r="J82" s="84"/>
      <c r="K82" s="84"/>
      <c r="L82" s="84"/>
      <c r="M82" s="84"/>
      <c r="N82" s="81"/>
      <c r="O82" s="81"/>
      <c r="P82" s="81"/>
      <c r="Q82" s="81"/>
      <c r="R82" s="81"/>
    </row>
    <row r="83" spans="1:18" hidden="1">
      <c r="A83" s="48" t="s">
        <v>222</v>
      </c>
      <c r="B83" s="48" t="s">
        <v>223</v>
      </c>
      <c r="C83" s="82" t="s">
        <v>85</v>
      </c>
      <c r="D83" s="83">
        <v>5</v>
      </c>
      <c r="E83" s="83">
        <v>0</v>
      </c>
      <c r="H83" s="84"/>
      <c r="I83" s="84"/>
      <c r="J83" s="84"/>
      <c r="K83" s="84"/>
      <c r="L83" s="84"/>
      <c r="M83" s="84"/>
      <c r="N83" s="81"/>
      <c r="O83" s="81"/>
      <c r="P83" s="81"/>
      <c r="Q83" s="81"/>
      <c r="R83" s="81"/>
    </row>
    <row r="84" spans="1:18" hidden="1">
      <c r="A84" s="48" t="s">
        <v>224</v>
      </c>
      <c r="B84" s="48" t="s">
        <v>225</v>
      </c>
      <c r="C84" s="82" t="s">
        <v>55</v>
      </c>
      <c r="D84" s="83">
        <v>1</v>
      </c>
      <c r="E84" s="83"/>
      <c r="H84" s="84"/>
      <c r="I84" s="84"/>
      <c r="J84" s="84"/>
      <c r="K84" s="84"/>
      <c r="L84" s="84"/>
      <c r="M84" s="84"/>
      <c r="N84" s="81"/>
      <c r="O84" s="81"/>
      <c r="P84" s="81"/>
      <c r="Q84" s="81"/>
      <c r="R84" s="81"/>
    </row>
    <row r="85" spans="1:18" hidden="1">
      <c r="A85" s="48" t="s">
        <v>226</v>
      </c>
      <c r="B85" s="48" t="s">
        <v>227</v>
      </c>
      <c r="C85" s="82" t="s">
        <v>85</v>
      </c>
      <c r="D85" s="83">
        <v>3</v>
      </c>
      <c r="E85" s="83">
        <v>0</v>
      </c>
      <c r="H85" s="84"/>
      <c r="I85" s="84"/>
      <c r="J85" s="84"/>
      <c r="K85" s="84"/>
      <c r="L85" s="84"/>
      <c r="M85" s="84"/>
      <c r="N85" s="81"/>
      <c r="O85" s="81"/>
      <c r="P85" s="81"/>
      <c r="Q85" s="81"/>
      <c r="R85" s="81"/>
    </row>
    <row r="86" spans="1:18" hidden="1">
      <c r="A86" s="48" t="s">
        <v>228</v>
      </c>
      <c r="B86" s="48" t="s">
        <v>229</v>
      </c>
      <c r="C86" s="82" t="s">
        <v>55</v>
      </c>
      <c r="D86" s="83">
        <v>1</v>
      </c>
      <c r="E86" s="83"/>
      <c r="H86" s="84"/>
      <c r="I86" s="84"/>
      <c r="J86" s="84"/>
      <c r="K86" s="84"/>
      <c r="L86" s="84"/>
      <c r="M86" s="84"/>
      <c r="N86" s="81"/>
      <c r="O86" s="81"/>
      <c r="P86" s="81"/>
      <c r="Q86" s="81"/>
      <c r="R86" s="81"/>
    </row>
    <row r="87" spans="1:18" hidden="1">
      <c r="A87" s="48" t="s">
        <v>230</v>
      </c>
      <c r="B87" s="48" t="s">
        <v>231</v>
      </c>
      <c r="C87" s="82" t="s">
        <v>85</v>
      </c>
      <c r="D87" s="83">
        <v>3</v>
      </c>
      <c r="E87" s="83">
        <v>0</v>
      </c>
      <c r="H87" s="84"/>
      <c r="I87" s="84"/>
      <c r="J87" s="84"/>
      <c r="K87" s="84"/>
      <c r="L87" s="84"/>
      <c r="M87" s="84"/>
      <c r="N87" s="81"/>
      <c r="O87" s="81"/>
      <c r="P87" s="81"/>
      <c r="Q87" s="81"/>
      <c r="R87" s="81"/>
    </row>
    <row r="88" spans="1:18" hidden="1">
      <c r="A88" s="48" t="s">
        <v>232</v>
      </c>
      <c r="B88" s="48" t="s">
        <v>233</v>
      </c>
      <c r="C88" s="82" t="s">
        <v>55</v>
      </c>
      <c r="D88" s="83">
        <v>1</v>
      </c>
      <c r="E88" s="83"/>
      <c r="H88" s="84"/>
      <c r="I88" s="84"/>
      <c r="J88" s="84"/>
      <c r="K88" s="84"/>
      <c r="L88" s="84"/>
      <c r="M88" s="84"/>
      <c r="N88" s="81"/>
      <c r="O88" s="81"/>
      <c r="P88" s="81"/>
      <c r="Q88" s="81"/>
      <c r="R88" s="81"/>
    </row>
    <row r="89" spans="1:18" hidden="1">
      <c r="A89" s="48" t="s">
        <v>234</v>
      </c>
      <c r="B89" s="48" t="s">
        <v>235</v>
      </c>
      <c r="C89" s="82" t="s">
        <v>85</v>
      </c>
      <c r="D89" s="83">
        <v>5</v>
      </c>
      <c r="E89" s="83">
        <v>0</v>
      </c>
      <c r="H89" s="84"/>
      <c r="I89" s="84"/>
      <c r="J89" s="84"/>
      <c r="K89" s="84"/>
      <c r="L89" s="84"/>
      <c r="M89" s="84"/>
      <c r="N89" s="81"/>
      <c r="O89" s="81"/>
      <c r="P89" s="81"/>
      <c r="Q89" s="81"/>
      <c r="R89" s="81"/>
    </row>
    <row r="90" spans="1:18" hidden="1">
      <c r="A90" s="87" t="s">
        <v>236</v>
      </c>
      <c r="B90" s="87" t="s">
        <v>237</v>
      </c>
      <c r="C90" s="88" t="s">
        <v>85</v>
      </c>
      <c r="D90" s="89">
        <v>3</v>
      </c>
      <c r="E90" s="89">
        <v>0</v>
      </c>
      <c r="N90" s="90"/>
      <c r="O90" s="90"/>
      <c r="P90" s="90"/>
      <c r="Q90" s="90"/>
      <c r="R90" s="90"/>
    </row>
    <row r="91" spans="1:18">
      <c r="A91" s="87" t="s">
        <v>238</v>
      </c>
      <c r="B91" s="87" t="s">
        <v>239</v>
      </c>
      <c r="C91" s="88" t="s">
        <v>85</v>
      </c>
      <c r="D91" s="89">
        <v>1</v>
      </c>
      <c r="E91" s="89">
        <v>0</v>
      </c>
      <c r="N91" s="90"/>
      <c r="O91" s="90"/>
      <c r="P91" s="90"/>
      <c r="Q91" s="90"/>
      <c r="R91" s="90"/>
    </row>
    <row r="92" spans="1:18">
      <c r="A92" s="48" t="s">
        <v>240</v>
      </c>
      <c r="B92" s="48" t="s">
        <v>241</v>
      </c>
      <c r="C92" s="82" t="s">
        <v>55</v>
      </c>
      <c r="D92" s="83">
        <v>1</v>
      </c>
      <c r="E92" s="83"/>
      <c r="H92" s="86" t="s">
        <v>471</v>
      </c>
      <c r="I92" s="86" t="s">
        <v>596</v>
      </c>
      <c r="J92" s="86" t="s">
        <v>57</v>
      </c>
      <c r="K92" s="86">
        <v>1</v>
      </c>
      <c r="L92" s="108"/>
      <c r="M92" s="108"/>
      <c r="N92" s="84"/>
      <c r="O92" s="48" t="s">
        <v>539</v>
      </c>
      <c r="P92" s="48" t="s">
        <v>472</v>
      </c>
      <c r="Q92" s="82" t="s">
        <v>255</v>
      </c>
      <c r="R92" s="83" t="s">
        <v>499</v>
      </c>
    </row>
    <row r="93" spans="1:18">
      <c r="A93" s="48" t="s">
        <v>242</v>
      </c>
      <c r="B93" s="48" t="s">
        <v>243</v>
      </c>
      <c r="C93" s="82" t="s">
        <v>55</v>
      </c>
      <c r="D93" s="83">
        <v>7</v>
      </c>
      <c r="E93" s="83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</row>
    <row r="94" spans="1:18">
      <c r="A94" s="48" t="s">
        <v>244</v>
      </c>
      <c r="B94" s="48" t="s">
        <v>245</v>
      </c>
      <c r="C94" s="82" t="s">
        <v>55</v>
      </c>
      <c r="D94" s="83">
        <v>8</v>
      </c>
      <c r="E94" s="83"/>
      <c r="H94" s="86" t="s">
        <v>467</v>
      </c>
      <c r="I94" s="86" t="s">
        <v>594</v>
      </c>
      <c r="J94" s="86" t="s">
        <v>97</v>
      </c>
      <c r="K94" s="86">
        <v>6</v>
      </c>
      <c r="L94" s="108"/>
      <c r="M94" s="108"/>
      <c r="N94" s="84"/>
      <c r="O94" s="48" t="s">
        <v>537</v>
      </c>
      <c r="P94" s="48" t="s">
        <v>468</v>
      </c>
      <c r="Q94" s="82" t="s">
        <v>255</v>
      </c>
      <c r="R94" s="83" t="s">
        <v>505</v>
      </c>
    </row>
    <row r="95" spans="1:18">
      <c r="A95" s="48" t="s">
        <v>246</v>
      </c>
      <c r="B95" s="48" t="s">
        <v>247</v>
      </c>
      <c r="C95" s="82" t="s">
        <v>55</v>
      </c>
      <c r="D95" s="83">
        <v>8</v>
      </c>
      <c r="E95" s="83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</row>
    <row r="97" spans="8:19">
      <c r="O97" s="75" t="s">
        <v>515</v>
      </c>
      <c r="P97" s="75" t="s">
        <v>498</v>
      </c>
      <c r="Q97" s="76" t="s">
        <v>255</v>
      </c>
      <c r="R97" s="77" t="s">
        <v>499</v>
      </c>
    </row>
    <row r="98" spans="8:19">
      <c r="H98" s="80" t="s">
        <v>457</v>
      </c>
      <c r="I98" s="80" t="s">
        <v>580</v>
      </c>
      <c r="J98" s="80" t="s">
        <v>97</v>
      </c>
      <c r="K98" s="80">
        <v>1</v>
      </c>
      <c r="L98" s="80"/>
      <c r="M98" s="80"/>
      <c r="O98" s="87" t="s">
        <v>525</v>
      </c>
      <c r="P98" s="87" t="s">
        <v>458</v>
      </c>
      <c r="Q98" s="88" t="s">
        <v>497</v>
      </c>
      <c r="R98" s="89" t="s">
        <v>499</v>
      </c>
      <c r="S98" t="s">
        <v>612</v>
      </c>
    </row>
    <row r="99" spans="8:19">
      <c r="H99" s="80" t="s">
        <v>605</v>
      </c>
      <c r="I99" s="80" t="s">
        <v>597</v>
      </c>
      <c r="J99" s="80" t="s">
        <v>97</v>
      </c>
      <c r="K99" s="80">
        <v>1</v>
      </c>
      <c r="L99" s="80"/>
      <c r="M99" s="80"/>
      <c r="O99" s="87" t="s">
        <v>530</v>
      </c>
      <c r="P99" s="87" t="s">
        <v>507</v>
      </c>
      <c r="Q99" s="88" t="s">
        <v>255</v>
      </c>
      <c r="R99" s="89" t="s">
        <v>499</v>
      </c>
      <c r="S99" t="s">
        <v>609</v>
      </c>
    </row>
    <row r="100" spans="8:19">
      <c r="H100" s="80" t="s">
        <v>606</v>
      </c>
      <c r="I100" s="80" t="s">
        <v>598</v>
      </c>
      <c r="J100" s="80" t="s">
        <v>97</v>
      </c>
      <c r="K100" s="80">
        <v>1</v>
      </c>
      <c r="L100" s="80"/>
      <c r="M100" s="80"/>
      <c r="O100" s="87" t="s">
        <v>531</v>
      </c>
      <c r="P100" s="87" t="s">
        <v>508</v>
      </c>
      <c r="Q100" s="88" t="s">
        <v>255</v>
      </c>
      <c r="R100" s="89" t="s">
        <v>499</v>
      </c>
      <c r="S100" t="s">
        <v>609</v>
      </c>
    </row>
    <row r="101" spans="8:19">
      <c r="H101" s="80" t="s">
        <v>607</v>
      </c>
      <c r="I101" s="80" t="s">
        <v>595</v>
      </c>
      <c r="J101" s="80" t="s">
        <v>97</v>
      </c>
      <c r="K101" s="80">
        <v>1</v>
      </c>
      <c r="L101" s="80"/>
      <c r="M101" s="80"/>
      <c r="O101" s="75" t="s">
        <v>538</v>
      </c>
      <c r="P101" s="75" t="s">
        <v>470</v>
      </c>
      <c r="Q101" s="76" t="s">
        <v>255</v>
      </c>
      <c r="R101" s="77" t="s">
        <v>499</v>
      </c>
    </row>
    <row r="102" spans="8:19">
      <c r="H102" s="80" t="s">
        <v>608</v>
      </c>
      <c r="I102" s="80" t="s">
        <v>600</v>
      </c>
      <c r="J102" s="80" t="s">
        <v>97</v>
      </c>
      <c r="K102" s="80">
        <v>1</v>
      </c>
      <c r="L102" s="80"/>
      <c r="M102" s="80"/>
      <c r="O102" s="75" t="s">
        <v>540</v>
      </c>
      <c r="P102" s="75" t="s">
        <v>514</v>
      </c>
      <c r="Q102" s="76" t="s">
        <v>255</v>
      </c>
      <c r="R102" s="77" t="s">
        <v>499</v>
      </c>
      <c r="S102" t="s">
        <v>610</v>
      </c>
    </row>
    <row r="103" spans="8:19">
      <c r="H103" s="80" t="s">
        <v>601</v>
      </c>
      <c r="I103" s="80" t="s">
        <v>602</v>
      </c>
      <c r="J103" s="80" t="s">
        <v>97</v>
      </c>
      <c r="K103" s="80">
        <v>11</v>
      </c>
      <c r="L103" s="80"/>
      <c r="M103" s="80"/>
      <c r="O103" s="75" t="s">
        <v>541</v>
      </c>
      <c r="P103" s="75" t="s">
        <v>512</v>
      </c>
      <c r="Q103" s="76" t="s">
        <v>255</v>
      </c>
      <c r="R103" s="77" t="s">
        <v>513</v>
      </c>
      <c r="S103" t="s">
        <v>610</v>
      </c>
    </row>
    <row r="104" spans="8:19">
      <c r="O104" s="99" t="s">
        <v>516</v>
      </c>
      <c r="P104" s="99" t="s">
        <v>285</v>
      </c>
      <c r="Q104" s="103" t="s">
        <v>497</v>
      </c>
      <c r="R104" s="104" t="s">
        <v>500</v>
      </c>
    </row>
    <row r="105" spans="8:19">
      <c r="O105" s="99" t="s">
        <v>518</v>
      </c>
      <c r="P105" s="99" t="s">
        <v>292</v>
      </c>
      <c r="Q105" s="103" t="s">
        <v>497</v>
      </c>
      <c r="R105" s="104" t="s">
        <v>502</v>
      </c>
      <c r="S105" s="109" t="s">
        <v>611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18217-F8B5-46AF-AAFF-6E0D24BF1823}">
  <dimension ref="A1:J95"/>
  <sheetViews>
    <sheetView topLeftCell="A73" workbookViewId="0">
      <selection activeCell="G57" sqref="G57"/>
    </sheetView>
  </sheetViews>
  <sheetFormatPr defaultRowHeight="18.75" outlineLevelCol="1"/>
  <cols>
    <col min="1" max="1" width="9.5" bestFit="1" customWidth="1"/>
    <col min="2" max="2" width="31.625" bestFit="1" customWidth="1"/>
    <col min="3" max="3" width="9.5" bestFit="1" customWidth="1"/>
    <col min="4" max="5" width="5.5" bestFit="1" customWidth="1"/>
    <col min="7" max="7" width="11.5" customWidth="1" outlineLevel="1"/>
    <col min="8" max="8" width="31.75" customWidth="1" outlineLevel="1"/>
    <col min="9" max="9" width="9.5" customWidth="1" outlineLevel="1"/>
    <col min="10" max="10" width="5.5" customWidth="1" outlineLevel="1"/>
  </cols>
  <sheetData>
    <row r="1" spans="1:10">
      <c r="B1" t="s">
        <v>11</v>
      </c>
      <c r="H1" t="s">
        <v>543</v>
      </c>
    </row>
    <row r="2" spans="1:10">
      <c r="A2" s="102" t="s">
        <v>26</v>
      </c>
      <c r="B2" s="102" t="s">
        <v>27</v>
      </c>
      <c r="C2" s="102" t="s">
        <v>28</v>
      </c>
      <c r="D2" s="102" t="s">
        <v>29</v>
      </c>
      <c r="E2" s="102" t="s">
        <v>30</v>
      </c>
      <c r="G2" s="102" t="s">
        <v>26</v>
      </c>
      <c r="H2" s="102" t="s">
        <v>27</v>
      </c>
      <c r="I2" s="102" t="s">
        <v>28</v>
      </c>
      <c r="J2" s="102" t="s">
        <v>29</v>
      </c>
    </row>
    <row r="3" spans="1:10">
      <c r="A3" s="94" t="s">
        <v>53</v>
      </c>
      <c r="B3" s="94" t="s">
        <v>54</v>
      </c>
      <c r="C3" s="95" t="s">
        <v>55</v>
      </c>
      <c r="D3" s="96">
        <v>8</v>
      </c>
      <c r="E3" s="96"/>
      <c r="G3" s="98" t="s">
        <v>570</v>
      </c>
      <c r="H3" s="98" t="s">
        <v>571</v>
      </c>
      <c r="I3" s="98" t="s">
        <v>255</v>
      </c>
      <c r="J3" s="98">
        <v>8</v>
      </c>
    </row>
    <row r="4" spans="1:10">
      <c r="A4" s="94" t="s">
        <v>58</v>
      </c>
      <c r="B4" s="94" t="s">
        <v>59</v>
      </c>
      <c r="C4" s="95" t="s">
        <v>55</v>
      </c>
      <c r="D4" s="96">
        <v>4</v>
      </c>
      <c r="E4" s="96"/>
      <c r="G4" s="98" t="s">
        <v>404</v>
      </c>
      <c r="H4" s="98" t="s">
        <v>563</v>
      </c>
      <c r="I4" s="98" t="s">
        <v>255</v>
      </c>
      <c r="J4" s="98">
        <v>4</v>
      </c>
    </row>
    <row r="5" spans="1:10">
      <c r="A5" s="94" t="s">
        <v>60</v>
      </c>
      <c r="B5" s="94" t="s">
        <v>61</v>
      </c>
      <c r="C5" s="95" t="s">
        <v>55</v>
      </c>
      <c r="D5" s="96">
        <v>1</v>
      </c>
      <c r="E5" s="96"/>
      <c r="G5" s="98" t="s">
        <v>405</v>
      </c>
      <c r="H5" s="98" t="s">
        <v>562</v>
      </c>
      <c r="I5" s="98" t="s">
        <v>255</v>
      </c>
      <c r="J5" s="98">
        <v>1</v>
      </c>
    </row>
    <row r="6" spans="1:10">
      <c r="A6" s="87" t="s">
        <v>63</v>
      </c>
      <c r="B6" s="87" t="s">
        <v>64</v>
      </c>
      <c r="C6" s="88" t="s">
        <v>55</v>
      </c>
      <c r="D6" s="89">
        <v>8</v>
      </c>
      <c r="E6" s="89"/>
      <c r="G6" s="93" t="s">
        <v>406</v>
      </c>
      <c r="H6" s="93" t="s">
        <v>561</v>
      </c>
      <c r="I6" s="93" t="s">
        <v>255</v>
      </c>
      <c r="J6" s="93">
        <v>8</v>
      </c>
    </row>
    <row r="7" spans="1:10">
      <c r="A7" s="94" t="s">
        <v>65</v>
      </c>
      <c r="B7" s="94" t="s">
        <v>66</v>
      </c>
      <c r="C7" s="95" t="s">
        <v>55</v>
      </c>
      <c r="D7" s="96">
        <v>2</v>
      </c>
      <c r="E7" s="96"/>
      <c r="G7" s="97"/>
      <c r="H7" s="97"/>
      <c r="I7" s="97"/>
      <c r="J7" s="97"/>
    </row>
    <row r="8" spans="1:10">
      <c r="A8" s="87" t="s">
        <v>67</v>
      </c>
      <c r="B8" s="87" t="s">
        <v>68</v>
      </c>
      <c r="C8" s="88" t="s">
        <v>55</v>
      </c>
      <c r="D8" s="89">
        <v>8</v>
      </c>
      <c r="E8" s="89"/>
      <c r="G8" s="90"/>
      <c r="H8" s="90"/>
      <c r="I8" s="90"/>
      <c r="J8" s="90"/>
    </row>
    <row r="9" spans="1:10">
      <c r="A9" s="87" t="s">
        <v>70</v>
      </c>
      <c r="B9" s="87" t="s">
        <v>71</v>
      </c>
      <c r="C9" s="88" t="s">
        <v>55</v>
      </c>
      <c r="D9" s="89">
        <v>1</v>
      </c>
      <c r="E9" s="89"/>
      <c r="G9" s="90"/>
      <c r="H9" s="90"/>
      <c r="I9" s="90"/>
      <c r="J9" s="90"/>
    </row>
    <row r="10" spans="1:10">
      <c r="A10" s="87" t="s">
        <v>72</v>
      </c>
      <c r="B10" s="87" t="s">
        <v>73</v>
      </c>
      <c r="C10" s="88" t="s">
        <v>55</v>
      </c>
      <c r="D10" s="89">
        <v>5</v>
      </c>
      <c r="E10" s="89"/>
      <c r="G10" s="90"/>
      <c r="H10" s="90"/>
      <c r="I10" s="90"/>
      <c r="J10" s="90"/>
    </row>
    <row r="11" spans="1:10">
      <c r="A11" s="87" t="s">
        <v>74</v>
      </c>
      <c r="B11" s="87" t="s">
        <v>75</v>
      </c>
      <c r="C11" s="88" t="s">
        <v>55</v>
      </c>
      <c r="D11" s="89">
        <v>1</v>
      </c>
      <c r="E11" s="89"/>
      <c r="G11" s="90"/>
      <c r="H11" s="90"/>
      <c r="I11" s="90"/>
      <c r="J11" s="90"/>
    </row>
    <row r="12" spans="1:10">
      <c r="A12" s="87" t="s">
        <v>76</v>
      </c>
      <c r="B12" s="87" t="s">
        <v>77</v>
      </c>
      <c r="C12" s="88" t="s">
        <v>55</v>
      </c>
      <c r="D12" s="89">
        <v>6</v>
      </c>
      <c r="E12" s="89"/>
      <c r="G12" s="90"/>
      <c r="H12" s="90"/>
      <c r="I12" s="90"/>
      <c r="J12" s="90"/>
    </row>
    <row r="13" spans="1:10">
      <c r="A13" s="87" t="s">
        <v>78</v>
      </c>
      <c r="B13" s="87" t="s">
        <v>79</v>
      </c>
      <c r="C13" s="88" t="s">
        <v>55</v>
      </c>
      <c r="D13" s="89">
        <v>6</v>
      </c>
      <c r="E13" s="89"/>
      <c r="G13" s="90"/>
      <c r="H13" s="90"/>
      <c r="I13" s="90"/>
      <c r="J13" s="90"/>
    </row>
    <row r="14" spans="1:10">
      <c r="A14" s="87" t="s">
        <v>80</v>
      </c>
      <c r="B14" s="87" t="s">
        <v>81</v>
      </c>
      <c r="C14" s="88" t="s">
        <v>55</v>
      </c>
      <c r="D14" s="89">
        <v>4</v>
      </c>
      <c r="E14" s="89"/>
      <c r="G14" s="90"/>
      <c r="H14" s="90"/>
      <c r="I14" s="90"/>
      <c r="J14" s="90"/>
    </row>
    <row r="15" spans="1:10">
      <c r="A15" s="87" t="s">
        <v>83</v>
      </c>
      <c r="B15" s="87" t="s">
        <v>84</v>
      </c>
      <c r="C15" s="88" t="s">
        <v>85</v>
      </c>
      <c r="D15" s="89">
        <v>7</v>
      </c>
      <c r="E15" s="89">
        <v>0</v>
      </c>
      <c r="G15" s="90"/>
      <c r="H15" s="90"/>
      <c r="I15" s="90"/>
      <c r="J15" s="90"/>
    </row>
    <row r="16" spans="1:10">
      <c r="A16" s="87" t="s">
        <v>86</v>
      </c>
      <c r="B16" s="87" t="s">
        <v>87</v>
      </c>
      <c r="C16" s="88" t="s">
        <v>85</v>
      </c>
      <c r="D16" s="89">
        <v>7</v>
      </c>
      <c r="E16" s="89">
        <v>0</v>
      </c>
      <c r="G16" s="90"/>
      <c r="H16" s="90"/>
      <c r="I16" s="90"/>
      <c r="J16" s="90"/>
    </row>
    <row r="17" spans="1:10">
      <c r="A17" s="87" t="s">
        <v>88</v>
      </c>
      <c r="B17" s="87" t="s">
        <v>89</v>
      </c>
      <c r="C17" s="88" t="s">
        <v>85</v>
      </c>
      <c r="D17" s="89">
        <v>3</v>
      </c>
      <c r="E17" s="89">
        <v>0</v>
      </c>
      <c r="G17" s="90"/>
      <c r="H17" s="90"/>
      <c r="I17" s="90"/>
      <c r="J17" s="90"/>
    </row>
    <row r="18" spans="1:10">
      <c r="A18" s="87" t="s">
        <v>90</v>
      </c>
      <c r="B18" s="87" t="s">
        <v>91</v>
      </c>
      <c r="C18" s="88" t="s">
        <v>55</v>
      </c>
      <c r="D18" s="89">
        <v>1</v>
      </c>
      <c r="E18" s="89"/>
      <c r="G18" s="90"/>
      <c r="H18" s="90"/>
      <c r="I18" s="90"/>
      <c r="J18" s="90"/>
    </row>
    <row r="19" spans="1:10">
      <c r="A19" s="87" t="s">
        <v>92</v>
      </c>
      <c r="B19" s="87" t="s">
        <v>93</v>
      </c>
      <c r="C19" s="88" t="s">
        <v>55</v>
      </c>
      <c r="D19" s="89">
        <v>1</v>
      </c>
      <c r="E19" s="89"/>
      <c r="G19" s="90"/>
      <c r="H19" s="90"/>
      <c r="I19" s="90"/>
      <c r="J19" s="90"/>
    </row>
    <row r="20" spans="1:10">
      <c r="A20" s="87" t="s">
        <v>94</v>
      </c>
      <c r="B20" s="87" t="s">
        <v>95</v>
      </c>
      <c r="C20" s="88" t="s">
        <v>85</v>
      </c>
      <c r="D20" s="89">
        <v>4</v>
      </c>
      <c r="E20" s="89">
        <v>0</v>
      </c>
      <c r="G20" s="90"/>
      <c r="H20" s="90"/>
      <c r="I20" s="90"/>
      <c r="J20" s="90"/>
    </row>
    <row r="21" spans="1:10">
      <c r="A21" s="87" t="s">
        <v>98</v>
      </c>
      <c r="B21" s="87" t="s">
        <v>99</v>
      </c>
      <c r="C21" s="88" t="s">
        <v>85</v>
      </c>
      <c r="D21" s="89">
        <v>1</v>
      </c>
      <c r="E21" s="89">
        <v>0</v>
      </c>
      <c r="G21" s="90"/>
      <c r="H21" s="90"/>
      <c r="I21" s="90"/>
      <c r="J21" s="90"/>
    </row>
    <row r="22" spans="1:10">
      <c r="A22" s="87" t="s">
        <v>100</v>
      </c>
      <c r="B22" s="87" t="s">
        <v>101</v>
      </c>
      <c r="C22" s="88" t="s">
        <v>85</v>
      </c>
      <c r="D22" s="89">
        <v>4</v>
      </c>
      <c r="E22" s="89">
        <v>0</v>
      </c>
      <c r="G22" s="90"/>
      <c r="H22" s="90"/>
      <c r="I22" s="90"/>
      <c r="J22" s="90"/>
    </row>
    <row r="23" spans="1:10">
      <c r="A23" s="48" t="s">
        <v>102</v>
      </c>
      <c r="B23" s="48" t="s">
        <v>103</v>
      </c>
      <c r="C23" s="82" t="s">
        <v>85</v>
      </c>
      <c r="D23" s="83">
        <v>5</v>
      </c>
      <c r="E23" s="83">
        <v>0</v>
      </c>
      <c r="G23" s="81"/>
      <c r="H23" s="81"/>
      <c r="I23" s="81"/>
      <c r="J23" s="81"/>
    </row>
    <row r="24" spans="1:10">
      <c r="A24" s="48" t="s">
        <v>104</v>
      </c>
      <c r="B24" s="48" t="s">
        <v>105</v>
      </c>
      <c r="C24" s="82" t="s">
        <v>85</v>
      </c>
      <c r="D24" s="83">
        <v>5</v>
      </c>
      <c r="E24" s="83">
        <v>0</v>
      </c>
      <c r="G24" s="81"/>
      <c r="H24" s="81"/>
      <c r="I24" s="81"/>
      <c r="J24" s="81"/>
    </row>
    <row r="25" spans="1:10">
      <c r="A25" s="48" t="s">
        <v>106</v>
      </c>
      <c r="B25" s="48" t="s">
        <v>107</v>
      </c>
      <c r="C25" s="82" t="s">
        <v>85</v>
      </c>
      <c r="D25" s="83">
        <v>7</v>
      </c>
      <c r="E25" s="83">
        <v>0</v>
      </c>
      <c r="G25" s="81"/>
      <c r="H25" s="81"/>
      <c r="I25" s="81"/>
      <c r="J25" s="81"/>
    </row>
    <row r="26" spans="1:10">
      <c r="A26" s="48" t="s">
        <v>108</v>
      </c>
      <c r="B26" s="48" t="s">
        <v>109</v>
      </c>
      <c r="C26" s="82" t="s">
        <v>85</v>
      </c>
      <c r="D26" s="83">
        <v>7</v>
      </c>
      <c r="E26" s="83">
        <v>0</v>
      </c>
      <c r="G26" s="81"/>
      <c r="H26" s="81"/>
      <c r="I26" s="81"/>
      <c r="J26" s="81"/>
    </row>
    <row r="27" spans="1:10">
      <c r="A27" s="48" t="s">
        <v>110</v>
      </c>
      <c r="B27" s="48" t="s">
        <v>111</v>
      </c>
      <c r="C27" s="82" t="s">
        <v>85</v>
      </c>
      <c r="D27" s="83">
        <v>9</v>
      </c>
      <c r="E27" s="83">
        <v>0</v>
      </c>
      <c r="G27" s="81"/>
      <c r="H27" s="81"/>
      <c r="I27" s="81"/>
      <c r="J27" s="81"/>
    </row>
    <row r="28" spans="1:10">
      <c r="A28" s="48" t="s">
        <v>112</v>
      </c>
      <c r="B28" s="48" t="s">
        <v>113</v>
      </c>
      <c r="C28" s="82" t="s">
        <v>85</v>
      </c>
      <c r="D28" s="83">
        <v>9</v>
      </c>
      <c r="E28" s="83">
        <v>0</v>
      </c>
      <c r="G28" s="81"/>
      <c r="H28" s="81"/>
      <c r="I28" s="81"/>
      <c r="J28" s="81"/>
    </row>
    <row r="29" spans="1:10">
      <c r="A29" s="48" t="s">
        <v>114</v>
      </c>
      <c r="B29" s="48" t="s">
        <v>115</v>
      </c>
      <c r="C29" s="82" t="s">
        <v>85</v>
      </c>
      <c r="D29" s="83">
        <v>5</v>
      </c>
      <c r="E29" s="83">
        <v>0</v>
      </c>
      <c r="G29" s="81"/>
      <c r="H29" s="81"/>
      <c r="I29" s="81"/>
      <c r="J29" s="81"/>
    </row>
    <row r="30" spans="1:10">
      <c r="A30" s="48" t="s">
        <v>116</v>
      </c>
      <c r="B30" s="48" t="s">
        <v>117</v>
      </c>
      <c r="C30" s="82" t="s">
        <v>85</v>
      </c>
      <c r="D30" s="83">
        <v>5</v>
      </c>
      <c r="E30" s="83">
        <v>0</v>
      </c>
      <c r="G30" s="81"/>
      <c r="H30" s="81"/>
      <c r="I30" s="81"/>
      <c r="J30" s="81"/>
    </row>
    <row r="31" spans="1:10">
      <c r="A31" s="48" t="s">
        <v>118</v>
      </c>
      <c r="B31" s="48" t="s">
        <v>119</v>
      </c>
      <c r="C31" s="82" t="s">
        <v>85</v>
      </c>
      <c r="D31" s="83">
        <v>7</v>
      </c>
      <c r="E31" s="83">
        <v>0</v>
      </c>
      <c r="G31" s="81"/>
      <c r="H31" s="81"/>
      <c r="I31" s="81"/>
      <c r="J31" s="81"/>
    </row>
    <row r="32" spans="1:10">
      <c r="A32" s="48" t="s">
        <v>120</v>
      </c>
      <c r="B32" s="48" t="s">
        <v>121</v>
      </c>
      <c r="C32" s="82" t="s">
        <v>85</v>
      </c>
      <c r="D32" s="83">
        <v>7</v>
      </c>
      <c r="E32" s="83">
        <v>0</v>
      </c>
      <c r="G32" s="81"/>
      <c r="H32" s="81"/>
      <c r="I32" s="81"/>
      <c r="J32" s="81"/>
    </row>
    <row r="33" spans="1:10">
      <c r="A33" s="48" t="s">
        <v>122</v>
      </c>
      <c r="B33" s="48" t="s">
        <v>123</v>
      </c>
      <c r="C33" s="82" t="s">
        <v>85</v>
      </c>
      <c r="D33" s="83">
        <v>9</v>
      </c>
      <c r="E33" s="83">
        <v>0</v>
      </c>
      <c r="G33" s="81"/>
      <c r="H33" s="81"/>
      <c r="I33" s="81"/>
      <c r="J33" s="81"/>
    </row>
    <row r="34" spans="1:10">
      <c r="A34" s="48" t="s">
        <v>124</v>
      </c>
      <c r="B34" s="48" t="s">
        <v>125</v>
      </c>
      <c r="C34" s="82" t="s">
        <v>85</v>
      </c>
      <c r="D34" s="83">
        <v>9</v>
      </c>
      <c r="E34" s="83">
        <v>0</v>
      </c>
      <c r="G34" s="81"/>
      <c r="H34" s="81"/>
      <c r="I34" s="81"/>
      <c r="J34" s="81"/>
    </row>
    <row r="35" spans="1:10">
      <c r="A35" s="48" t="s">
        <v>126</v>
      </c>
      <c r="B35" s="48" t="s">
        <v>127</v>
      </c>
      <c r="C35" s="82" t="s">
        <v>85</v>
      </c>
      <c r="D35" s="83">
        <v>5</v>
      </c>
      <c r="E35" s="83">
        <v>0</v>
      </c>
      <c r="G35" s="81"/>
      <c r="H35" s="81"/>
      <c r="I35" s="81"/>
      <c r="J35" s="81"/>
    </row>
    <row r="36" spans="1:10">
      <c r="A36" s="48" t="s">
        <v>128</v>
      </c>
      <c r="B36" s="48" t="s">
        <v>129</v>
      </c>
      <c r="C36" s="82" t="s">
        <v>85</v>
      </c>
      <c r="D36" s="83">
        <v>5</v>
      </c>
      <c r="E36" s="83">
        <v>0</v>
      </c>
      <c r="G36" s="81"/>
      <c r="H36" s="81"/>
      <c r="I36" s="81"/>
      <c r="J36" s="81"/>
    </row>
    <row r="37" spans="1:10">
      <c r="A37" s="48" t="s">
        <v>130</v>
      </c>
      <c r="B37" s="48" t="s">
        <v>131</v>
      </c>
      <c r="C37" s="82" t="s">
        <v>85</v>
      </c>
      <c r="D37" s="83">
        <v>7</v>
      </c>
      <c r="E37" s="83">
        <v>0</v>
      </c>
      <c r="G37" s="81"/>
      <c r="H37" s="81"/>
      <c r="I37" s="81"/>
      <c r="J37" s="81"/>
    </row>
    <row r="38" spans="1:10">
      <c r="A38" s="48" t="s">
        <v>132</v>
      </c>
      <c r="B38" s="48" t="s">
        <v>133</v>
      </c>
      <c r="C38" s="82" t="s">
        <v>85</v>
      </c>
      <c r="D38" s="83">
        <v>7</v>
      </c>
      <c r="E38" s="83">
        <v>0</v>
      </c>
      <c r="G38" s="81"/>
      <c r="H38" s="81"/>
      <c r="I38" s="81"/>
      <c r="J38" s="81"/>
    </row>
    <row r="39" spans="1:10">
      <c r="A39" s="48" t="s">
        <v>134</v>
      </c>
      <c r="B39" s="48" t="s">
        <v>135</v>
      </c>
      <c r="C39" s="82" t="s">
        <v>85</v>
      </c>
      <c r="D39" s="83">
        <v>9</v>
      </c>
      <c r="E39" s="83">
        <v>0</v>
      </c>
      <c r="G39" s="81"/>
      <c r="H39" s="81"/>
      <c r="I39" s="81"/>
      <c r="J39" s="81"/>
    </row>
    <row r="40" spans="1:10">
      <c r="A40" s="48" t="s">
        <v>136</v>
      </c>
      <c r="B40" s="48" t="s">
        <v>137</v>
      </c>
      <c r="C40" s="82" t="s">
        <v>85</v>
      </c>
      <c r="D40" s="83">
        <v>9</v>
      </c>
      <c r="E40" s="83">
        <v>0</v>
      </c>
      <c r="G40" s="81"/>
      <c r="H40" s="81"/>
      <c r="I40" s="81"/>
      <c r="J40" s="81"/>
    </row>
    <row r="41" spans="1:10">
      <c r="A41" s="48" t="s">
        <v>138</v>
      </c>
      <c r="B41" s="48" t="s">
        <v>139</v>
      </c>
      <c r="C41" s="82" t="s">
        <v>85</v>
      </c>
      <c r="D41" s="83">
        <v>5</v>
      </c>
      <c r="E41" s="83">
        <v>0</v>
      </c>
      <c r="G41" s="81"/>
      <c r="H41" s="81"/>
      <c r="I41" s="81"/>
      <c r="J41" s="81"/>
    </row>
    <row r="42" spans="1:10">
      <c r="A42" s="48" t="s">
        <v>140</v>
      </c>
      <c r="B42" s="48" t="s">
        <v>141</v>
      </c>
      <c r="C42" s="82" t="s">
        <v>85</v>
      </c>
      <c r="D42" s="83">
        <v>5</v>
      </c>
      <c r="E42" s="83">
        <v>0</v>
      </c>
      <c r="G42" s="81"/>
      <c r="H42" s="81"/>
      <c r="I42" s="81"/>
      <c r="J42" s="81"/>
    </row>
    <row r="43" spans="1:10">
      <c r="A43" s="48" t="s">
        <v>142</v>
      </c>
      <c r="B43" s="48" t="s">
        <v>143</v>
      </c>
      <c r="C43" s="82" t="s">
        <v>85</v>
      </c>
      <c r="D43" s="83">
        <v>7</v>
      </c>
      <c r="E43" s="83">
        <v>0</v>
      </c>
      <c r="G43" s="81"/>
      <c r="H43" s="81"/>
      <c r="I43" s="81"/>
      <c r="J43" s="81"/>
    </row>
    <row r="44" spans="1:10">
      <c r="A44" s="48" t="s">
        <v>144</v>
      </c>
      <c r="B44" s="48" t="s">
        <v>145</v>
      </c>
      <c r="C44" s="82" t="s">
        <v>85</v>
      </c>
      <c r="D44" s="83">
        <v>7</v>
      </c>
      <c r="E44" s="83">
        <v>0</v>
      </c>
      <c r="G44" s="81"/>
      <c r="H44" s="81"/>
      <c r="I44" s="81"/>
      <c r="J44" s="81"/>
    </row>
    <row r="45" spans="1:10">
      <c r="A45" s="48" t="s">
        <v>146</v>
      </c>
      <c r="B45" s="48" t="s">
        <v>147</v>
      </c>
      <c r="C45" s="82" t="s">
        <v>85</v>
      </c>
      <c r="D45" s="83">
        <v>9</v>
      </c>
      <c r="E45" s="83">
        <v>0</v>
      </c>
      <c r="G45" s="81"/>
      <c r="H45" s="81"/>
      <c r="I45" s="81"/>
      <c r="J45" s="81"/>
    </row>
    <row r="46" spans="1:10">
      <c r="A46" s="48" t="s">
        <v>148</v>
      </c>
      <c r="B46" s="48" t="s">
        <v>149</v>
      </c>
      <c r="C46" s="82" t="s">
        <v>85</v>
      </c>
      <c r="D46" s="83">
        <v>9</v>
      </c>
      <c r="E46" s="83">
        <v>0</v>
      </c>
      <c r="G46" s="81"/>
      <c r="H46" s="81"/>
      <c r="I46" s="81"/>
      <c r="J46" s="81"/>
    </row>
    <row r="47" spans="1:10">
      <c r="A47" s="48" t="s">
        <v>150</v>
      </c>
      <c r="B47" s="48" t="s">
        <v>151</v>
      </c>
      <c r="C47" s="82" t="s">
        <v>85</v>
      </c>
      <c r="D47" s="83">
        <v>5</v>
      </c>
      <c r="E47" s="83">
        <v>0</v>
      </c>
      <c r="G47" s="81"/>
      <c r="H47" s="81"/>
      <c r="I47" s="81"/>
      <c r="J47" s="81"/>
    </row>
    <row r="48" spans="1:10">
      <c r="A48" s="48" t="s">
        <v>152</v>
      </c>
      <c r="B48" s="48" t="s">
        <v>153</v>
      </c>
      <c r="C48" s="82" t="s">
        <v>85</v>
      </c>
      <c r="D48" s="83">
        <v>7</v>
      </c>
      <c r="E48" s="83">
        <v>0</v>
      </c>
      <c r="G48" s="81"/>
      <c r="H48" s="81"/>
      <c r="I48" s="81"/>
      <c r="J48" s="81"/>
    </row>
    <row r="49" spans="1:10">
      <c r="A49" s="48" t="s">
        <v>154</v>
      </c>
      <c r="B49" s="48" t="s">
        <v>155</v>
      </c>
      <c r="C49" s="82" t="s">
        <v>85</v>
      </c>
      <c r="D49" s="83">
        <v>7</v>
      </c>
      <c r="E49" s="83">
        <v>0</v>
      </c>
      <c r="G49" s="81"/>
      <c r="H49" s="81"/>
      <c r="I49" s="81"/>
      <c r="J49" s="81"/>
    </row>
    <row r="50" spans="1:10">
      <c r="A50" s="48" t="s">
        <v>156</v>
      </c>
      <c r="B50" s="48" t="s">
        <v>157</v>
      </c>
      <c r="C50" s="82" t="s">
        <v>85</v>
      </c>
      <c r="D50" s="83">
        <v>9</v>
      </c>
      <c r="E50" s="83">
        <v>0</v>
      </c>
      <c r="G50" s="81"/>
      <c r="H50" s="81"/>
      <c r="I50" s="81"/>
      <c r="J50" s="81"/>
    </row>
    <row r="51" spans="1:10">
      <c r="A51" s="48" t="s">
        <v>158</v>
      </c>
      <c r="B51" s="48" t="s">
        <v>159</v>
      </c>
      <c r="C51" s="82" t="s">
        <v>85</v>
      </c>
      <c r="D51" s="83">
        <v>9</v>
      </c>
      <c r="E51" s="83">
        <v>0</v>
      </c>
      <c r="G51" s="81"/>
      <c r="H51" s="81"/>
      <c r="I51" s="81"/>
      <c r="J51" s="81"/>
    </row>
    <row r="52" spans="1:10">
      <c r="A52" s="48" t="s">
        <v>160</v>
      </c>
      <c r="B52" s="48" t="s">
        <v>161</v>
      </c>
      <c r="C52" s="82" t="s">
        <v>85</v>
      </c>
      <c r="D52" s="83">
        <v>5</v>
      </c>
      <c r="E52" s="83">
        <v>0</v>
      </c>
      <c r="G52" s="81"/>
      <c r="H52" s="81"/>
      <c r="I52" s="81"/>
      <c r="J52" s="81"/>
    </row>
    <row r="53" spans="1:10">
      <c r="A53" s="48" t="s">
        <v>162</v>
      </c>
      <c r="B53" s="48" t="s">
        <v>163</v>
      </c>
      <c r="C53" s="82" t="s">
        <v>85</v>
      </c>
      <c r="D53" s="83">
        <v>7</v>
      </c>
      <c r="E53" s="83">
        <v>0</v>
      </c>
      <c r="G53" s="81"/>
      <c r="H53" s="81"/>
      <c r="I53" s="81"/>
      <c r="J53" s="81"/>
    </row>
    <row r="54" spans="1:10">
      <c r="A54" s="48" t="s">
        <v>164</v>
      </c>
      <c r="B54" s="48" t="s">
        <v>165</v>
      </c>
      <c r="C54" s="82" t="s">
        <v>85</v>
      </c>
      <c r="D54" s="83">
        <v>7</v>
      </c>
      <c r="E54" s="83">
        <v>0</v>
      </c>
      <c r="G54" s="81"/>
      <c r="H54" s="81"/>
      <c r="I54" s="81"/>
      <c r="J54" s="81"/>
    </row>
    <row r="55" spans="1:10">
      <c r="A55" s="48" t="s">
        <v>166</v>
      </c>
      <c r="B55" s="48" t="s">
        <v>167</v>
      </c>
      <c r="C55" s="82" t="s">
        <v>85</v>
      </c>
      <c r="D55" s="83">
        <v>9</v>
      </c>
      <c r="E55" s="83">
        <v>0</v>
      </c>
      <c r="G55" s="81"/>
      <c r="H55" s="81"/>
      <c r="I55" s="81"/>
      <c r="J55" s="81"/>
    </row>
    <row r="56" spans="1:10">
      <c r="A56" s="48" t="s">
        <v>168</v>
      </c>
      <c r="B56" s="48" t="s">
        <v>169</v>
      </c>
      <c r="C56" s="82" t="s">
        <v>85</v>
      </c>
      <c r="D56" s="83">
        <v>9</v>
      </c>
      <c r="E56" s="83">
        <v>0</v>
      </c>
      <c r="G56" s="81"/>
      <c r="H56" s="81"/>
      <c r="I56" s="81"/>
      <c r="J56" s="81"/>
    </row>
    <row r="57" spans="1:10">
      <c r="A57" s="48" t="s">
        <v>170</v>
      </c>
      <c r="B57" s="48" t="s">
        <v>171</v>
      </c>
      <c r="C57" s="82" t="s">
        <v>85</v>
      </c>
      <c r="D57" s="83">
        <v>5</v>
      </c>
      <c r="E57" s="83">
        <v>0</v>
      </c>
      <c r="G57" s="85" t="s">
        <v>409</v>
      </c>
      <c r="H57" s="85" t="s">
        <v>558</v>
      </c>
      <c r="I57" s="85" t="s">
        <v>85</v>
      </c>
      <c r="J57" s="85">
        <v>3</v>
      </c>
    </row>
    <row r="58" spans="1:10">
      <c r="A58" s="48" t="s">
        <v>172</v>
      </c>
      <c r="B58" s="48" t="s">
        <v>173</v>
      </c>
      <c r="C58" s="82" t="s">
        <v>85</v>
      </c>
      <c r="D58" s="83">
        <v>7</v>
      </c>
      <c r="E58" s="83">
        <v>0</v>
      </c>
      <c r="G58" s="85" t="s">
        <v>410</v>
      </c>
      <c r="H58" s="85" t="s">
        <v>557</v>
      </c>
      <c r="I58" s="85" t="s">
        <v>85</v>
      </c>
      <c r="J58" s="85">
        <v>4</v>
      </c>
    </row>
    <row r="59" spans="1:10">
      <c r="A59" s="48" t="s">
        <v>174</v>
      </c>
      <c r="B59" s="48" t="s">
        <v>175</v>
      </c>
      <c r="C59" s="82" t="s">
        <v>85</v>
      </c>
      <c r="D59" s="83">
        <v>7</v>
      </c>
      <c r="E59" s="83">
        <v>0</v>
      </c>
      <c r="G59" s="85" t="s">
        <v>411</v>
      </c>
      <c r="H59" s="85" t="s">
        <v>556</v>
      </c>
      <c r="I59" s="85" t="s">
        <v>85</v>
      </c>
      <c r="J59" s="85">
        <v>4</v>
      </c>
    </row>
    <row r="60" spans="1:10">
      <c r="A60" s="48" t="s">
        <v>176</v>
      </c>
      <c r="B60" s="48" t="s">
        <v>177</v>
      </c>
      <c r="C60" s="82" t="s">
        <v>85</v>
      </c>
      <c r="D60" s="83">
        <v>9</v>
      </c>
      <c r="E60" s="83">
        <v>0</v>
      </c>
      <c r="G60" s="85" t="s">
        <v>412</v>
      </c>
      <c r="H60" s="85" t="s">
        <v>555</v>
      </c>
      <c r="I60" s="85" t="s">
        <v>85</v>
      </c>
      <c r="J60" s="85">
        <v>4</v>
      </c>
    </row>
    <row r="61" spans="1:10">
      <c r="A61" s="48" t="s">
        <v>178</v>
      </c>
      <c r="B61" s="48" t="s">
        <v>179</v>
      </c>
      <c r="C61" s="82" t="s">
        <v>85</v>
      </c>
      <c r="D61" s="83">
        <v>9</v>
      </c>
      <c r="E61" s="83">
        <v>0</v>
      </c>
      <c r="G61" s="85" t="s">
        <v>413</v>
      </c>
      <c r="H61" s="85" t="s">
        <v>554</v>
      </c>
      <c r="I61" s="85" t="s">
        <v>85</v>
      </c>
      <c r="J61" s="85">
        <v>4</v>
      </c>
    </row>
    <row r="62" spans="1:10">
      <c r="A62" s="48" t="s">
        <v>180</v>
      </c>
      <c r="B62" s="48" t="s">
        <v>181</v>
      </c>
      <c r="C62" s="82" t="s">
        <v>85</v>
      </c>
      <c r="D62" s="83">
        <v>5</v>
      </c>
      <c r="E62" s="83">
        <v>0</v>
      </c>
      <c r="G62" s="85" t="s">
        <v>414</v>
      </c>
      <c r="H62" s="85" t="s">
        <v>553</v>
      </c>
      <c r="I62" s="85" t="s">
        <v>85</v>
      </c>
      <c r="J62" s="85">
        <v>3</v>
      </c>
    </row>
    <row r="63" spans="1:10">
      <c r="A63" s="48" t="s">
        <v>182</v>
      </c>
      <c r="B63" s="48" t="s">
        <v>183</v>
      </c>
      <c r="C63" s="82" t="s">
        <v>85</v>
      </c>
      <c r="D63" s="83">
        <v>7</v>
      </c>
      <c r="E63" s="83">
        <v>0</v>
      </c>
      <c r="G63" s="85" t="s">
        <v>415</v>
      </c>
      <c r="H63" s="85" t="s">
        <v>552</v>
      </c>
      <c r="I63" s="85" t="s">
        <v>85</v>
      </c>
      <c r="J63" s="85">
        <v>4</v>
      </c>
    </row>
    <row r="64" spans="1:10">
      <c r="A64" s="48" t="s">
        <v>184</v>
      </c>
      <c r="B64" s="48" t="s">
        <v>185</v>
      </c>
      <c r="C64" s="82" t="s">
        <v>85</v>
      </c>
      <c r="D64" s="83">
        <v>7</v>
      </c>
      <c r="E64" s="83">
        <v>0</v>
      </c>
      <c r="G64" s="85" t="s">
        <v>416</v>
      </c>
      <c r="H64" s="85" t="s">
        <v>551</v>
      </c>
      <c r="I64" s="85" t="s">
        <v>85</v>
      </c>
      <c r="J64" s="85">
        <v>4</v>
      </c>
    </row>
    <row r="65" spans="1:10">
      <c r="A65" s="48" t="s">
        <v>186</v>
      </c>
      <c r="B65" s="48" t="s">
        <v>187</v>
      </c>
      <c r="C65" s="82" t="s">
        <v>85</v>
      </c>
      <c r="D65" s="83">
        <v>9</v>
      </c>
      <c r="E65" s="83">
        <v>0</v>
      </c>
      <c r="G65" s="85" t="s">
        <v>417</v>
      </c>
      <c r="H65" s="85" t="s">
        <v>550</v>
      </c>
      <c r="I65" s="85" t="s">
        <v>85</v>
      </c>
      <c r="J65" s="85">
        <v>4</v>
      </c>
    </row>
    <row r="66" spans="1:10">
      <c r="A66" s="48" t="s">
        <v>188</v>
      </c>
      <c r="B66" s="48" t="s">
        <v>189</v>
      </c>
      <c r="C66" s="82" t="s">
        <v>85</v>
      </c>
      <c r="D66" s="83">
        <v>9</v>
      </c>
      <c r="E66" s="83">
        <v>0</v>
      </c>
      <c r="G66" s="85" t="s">
        <v>418</v>
      </c>
      <c r="H66" s="85" t="s">
        <v>549</v>
      </c>
      <c r="I66" s="85" t="s">
        <v>85</v>
      </c>
      <c r="J66" s="85">
        <v>4</v>
      </c>
    </row>
    <row r="67" spans="1:10">
      <c r="A67" s="48" t="s">
        <v>190</v>
      </c>
      <c r="B67" s="48" t="s">
        <v>191</v>
      </c>
      <c r="C67" s="82" t="s">
        <v>85</v>
      </c>
      <c r="D67" s="83">
        <v>5</v>
      </c>
      <c r="E67" s="83">
        <v>0</v>
      </c>
      <c r="G67" s="85" t="s">
        <v>419</v>
      </c>
      <c r="H67" s="85" t="s">
        <v>548</v>
      </c>
      <c r="I67" s="85" t="s">
        <v>85</v>
      </c>
      <c r="J67" s="85">
        <v>3</v>
      </c>
    </row>
    <row r="68" spans="1:10">
      <c r="A68" s="48" t="s">
        <v>192</v>
      </c>
      <c r="B68" s="48" t="s">
        <v>193</v>
      </c>
      <c r="C68" s="82" t="s">
        <v>85</v>
      </c>
      <c r="D68" s="83">
        <v>7</v>
      </c>
      <c r="E68" s="83">
        <v>0</v>
      </c>
      <c r="G68" s="85" t="s">
        <v>420</v>
      </c>
      <c r="H68" s="85" t="s">
        <v>547</v>
      </c>
      <c r="I68" s="85" t="s">
        <v>85</v>
      </c>
      <c r="J68" s="85">
        <v>4</v>
      </c>
    </row>
    <row r="69" spans="1:10">
      <c r="A69" s="48" t="s">
        <v>194</v>
      </c>
      <c r="B69" s="48" t="s">
        <v>195</v>
      </c>
      <c r="C69" s="82" t="s">
        <v>85</v>
      </c>
      <c r="D69" s="83">
        <v>7</v>
      </c>
      <c r="E69" s="83">
        <v>0</v>
      </c>
      <c r="G69" s="85" t="s">
        <v>421</v>
      </c>
      <c r="H69" s="85" t="s">
        <v>546</v>
      </c>
      <c r="I69" s="85" t="s">
        <v>85</v>
      </c>
      <c r="J69" s="85">
        <v>4</v>
      </c>
    </row>
    <row r="70" spans="1:10">
      <c r="A70" s="48" t="s">
        <v>196</v>
      </c>
      <c r="B70" s="48" t="s">
        <v>197</v>
      </c>
      <c r="C70" s="82" t="s">
        <v>85</v>
      </c>
      <c r="D70" s="83">
        <v>9</v>
      </c>
      <c r="E70" s="83">
        <v>0</v>
      </c>
      <c r="G70" s="85" t="s">
        <v>422</v>
      </c>
      <c r="H70" s="85" t="s">
        <v>545</v>
      </c>
      <c r="I70" s="85" t="s">
        <v>85</v>
      </c>
      <c r="J70" s="85">
        <v>4</v>
      </c>
    </row>
    <row r="71" spans="1:10">
      <c r="A71" s="48" t="s">
        <v>198</v>
      </c>
      <c r="B71" s="48" t="s">
        <v>199</v>
      </c>
      <c r="C71" s="82" t="s">
        <v>85</v>
      </c>
      <c r="D71" s="83">
        <v>9</v>
      </c>
      <c r="E71" s="83">
        <v>0</v>
      </c>
      <c r="G71" s="85" t="s">
        <v>423</v>
      </c>
      <c r="H71" s="85" t="s">
        <v>544</v>
      </c>
      <c r="I71" s="85" t="s">
        <v>85</v>
      </c>
      <c r="J71" s="85">
        <v>4</v>
      </c>
    </row>
    <row r="72" spans="1:10">
      <c r="A72" s="48" t="s">
        <v>200</v>
      </c>
      <c r="B72" s="48" t="s">
        <v>201</v>
      </c>
      <c r="C72" s="82" t="s">
        <v>55</v>
      </c>
      <c r="D72" s="83">
        <v>7</v>
      </c>
      <c r="E72" s="83"/>
      <c r="G72" s="85" t="s">
        <v>408</v>
      </c>
      <c r="H72" s="85" t="s">
        <v>559</v>
      </c>
      <c r="I72" s="85" t="s">
        <v>255</v>
      </c>
      <c r="J72" s="85">
        <v>7</v>
      </c>
    </row>
    <row r="73" spans="1:10">
      <c r="A73" s="48" t="s">
        <v>202</v>
      </c>
      <c r="B73" s="48" t="s">
        <v>203</v>
      </c>
      <c r="C73" s="82" t="s">
        <v>85</v>
      </c>
      <c r="D73" s="83">
        <v>3</v>
      </c>
      <c r="E73" s="83">
        <v>1</v>
      </c>
      <c r="G73" s="81"/>
      <c r="H73" s="81"/>
      <c r="I73" s="81"/>
      <c r="J73" s="81"/>
    </row>
    <row r="74" spans="1:10">
      <c r="A74" s="48" t="s">
        <v>204</v>
      </c>
      <c r="B74" s="48" t="s">
        <v>205</v>
      </c>
      <c r="C74" s="82" t="s">
        <v>55</v>
      </c>
      <c r="D74" s="83">
        <v>2</v>
      </c>
      <c r="E74" s="83"/>
      <c r="G74" s="81"/>
      <c r="H74" s="81"/>
      <c r="I74" s="81"/>
      <c r="J74" s="81"/>
    </row>
    <row r="75" spans="1:10">
      <c r="A75" s="48" t="s">
        <v>206</v>
      </c>
      <c r="B75" s="48" t="s">
        <v>207</v>
      </c>
      <c r="C75" s="82" t="s">
        <v>85</v>
      </c>
      <c r="D75" s="83">
        <v>7</v>
      </c>
      <c r="E75" s="83">
        <v>0</v>
      </c>
      <c r="G75" s="81"/>
      <c r="H75" s="81"/>
      <c r="I75" s="81"/>
      <c r="J75" s="81"/>
    </row>
    <row r="76" spans="1:10">
      <c r="A76" s="48" t="s">
        <v>208</v>
      </c>
      <c r="B76" s="48" t="s">
        <v>209</v>
      </c>
      <c r="C76" s="82" t="s">
        <v>85</v>
      </c>
      <c r="D76" s="83">
        <v>7</v>
      </c>
      <c r="E76" s="83">
        <v>2</v>
      </c>
      <c r="G76" s="81"/>
      <c r="H76" s="81"/>
      <c r="I76" s="81"/>
      <c r="J76" s="81"/>
    </row>
    <row r="77" spans="1:10">
      <c r="A77" s="48" t="s">
        <v>210</v>
      </c>
      <c r="B77" s="48" t="s">
        <v>211</v>
      </c>
      <c r="C77" s="82" t="s">
        <v>55</v>
      </c>
      <c r="D77" s="83">
        <v>1</v>
      </c>
      <c r="E77" s="83"/>
      <c r="G77" s="81"/>
      <c r="H77" s="81"/>
      <c r="I77" s="81"/>
      <c r="J77" s="81"/>
    </row>
    <row r="78" spans="1:10">
      <c r="A78" s="48" t="s">
        <v>212</v>
      </c>
      <c r="B78" s="48" t="s">
        <v>213</v>
      </c>
      <c r="C78" s="82" t="s">
        <v>55</v>
      </c>
      <c r="D78" s="83">
        <v>1</v>
      </c>
      <c r="E78" s="83"/>
      <c r="G78" s="81"/>
      <c r="H78" s="81"/>
      <c r="I78" s="81"/>
      <c r="J78" s="81"/>
    </row>
    <row r="79" spans="1:10">
      <c r="A79" s="48" t="s">
        <v>214</v>
      </c>
      <c r="B79" s="48" t="s">
        <v>215</v>
      </c>
      <c r="C79" s="82" t="s">
        <v>85</v>
      </c>
      <c r="D79" s="83">
        <v>3</v>
      </c>
      <c r="E79" s="83">
        <v>0</v>
      </c>
      <c r="G79" s="81"/>
      <c r="H79" s="81"/>
      <c r="I79" s="81"/>
      <c r="J79" s="81"/>
    </row>
    <row r="80" spans="1:10">
      <c r="A80" s="48" t="s">
        <v>216</v>
      </c>
      <c r="B80" s="48" t="s">
        <v>217</v>
      </c>
      <c r="C80" s="82" t="s">
        <v>55</v>
      </c>
      <c r="D80" s="83">
        <v>1</v>
      </c>
      <c r="E80" s="83"/>
      <c r="G80" s="81"/>
      <c r="H80" s="81"/>
      <c r="I80" s="81"/>
      <c r="J80" s="81"/>
    </row>
    <row r="81" spans="1:10">
      <c r="A81" s="48" t="s">
        <v>218</v>
      </c>
      <c r="B81" s="48" t="s">
        <v>219</v>
      </c>
      <c r="C81" s="82" t="s">
        <v>85</v>
      </c>
      <c r="D81" s="83">
        <v>3</v>
      </c>
      <c r="E81" s="83">
        <v>0</v>
      </c>
      <c r="G81" s="81"/>
      <c r="H81" s="81"/>
      <c r="I81" s="81"/>
      <c r="J81" s="81"/>
    </row>
    <row r="82" spans="1:10">
      <c r="A82" s="48" t="s">
        <v>220</v>
      </c>
      <c r="B82" s="48" t="s">
        <v>221</v>
      </c>
      <c r="C82" s="82" t="s">
        <v>55</v>
      </c>
      <c r="D82" s="83">
        <v>1</v>
      </c>
      <c r="E82" s="83"/>
      <c r="G82" s="81"/>
      <c r="H82" s="81"/>
      <c r="I82" s="81"/>
      <c r="J82" s="81"/>
    </row>
    <row r="83" spans="1:10">
      <c r="A83" s="48" t="s">
        <v>222</v>
      </c>
      <c r="B83" s="48" t="s">
        <v>223</v>
      </c>
      <c r="C83" s="82" t="s">
        <v>85</v>
      </c>
      <c r="D83" s="83">
        <v>5</v>
      </c>
      <c r="E83" s="83">
        <v>0</v>
      </c>
      <c r="G83" s="81"/>
      <c r="H83" s="81"/>
      <c r="I83" s="81"/>
      <c r="J83" s="81"/>
    </row>
    <row r="84" spans="1:10">
      <c r="A84" s="48" t="s">
        <v>224</v>
      </c>
      <c r="B84" s="48" t="s">
        <v>225</v>
      </c>
      <c r="C84" s="82" t="s">
        <v>55</v>
      </c>
      <c r="D84" s="83">
        <v>1</v>
      </c>
      <c r="E84" s="83"/>
      <c r="G84" s="81"/>
      <c r="H84" s="81"/>
      <c r="I84" s="81"/>
      <c r="J84" s="81"/>
    </row>
    <row r="85" spans="1:10">
      <c r="A85" s="48" t="s">
        <v>226</v>
      </c>
      <c r="B85" s="48" t="s">
        <v>227</v>
      </c>
      <c r="C85" s="82" t="s">
        <v>85</v>
      </c>
      <c r="D85" s="83">
        <v>3</v>
      </c>
      <c r="E85" s="83">
        <v>0</v>
      </c>
      <c r="G85" s="81"/>
      <c r="H85" s="81"/>
      <c r="I85" s="81"/>
      <c r="J85" s="81"/>
    </row>
    <row r="86" spans="1:10">
      <c r="A86" s="48" t="s">
        <v>228</v>
      </c>
      <c r="B86" s="48" t="s">
        <v>229</v>
      </c>
      <c r="C86" s="82" t="s">
        <v>55</v>
      </c>
      <c r="D86" s="83">
        <v>1</v>
      </c>
      <c r="E86" s="83"/>
      <c r="G86" s="81"/>
      <c r="H86" s="81"/>
      <c r="I86" s="81"/>
      <c r="J86" s="81"/>
    </row>
    <row r="87" spans="1:10">
      <c r="A87" s="48" t="s">
        <v>230</v>
      </c>
      <c r="B87" s="48" t="s">
        <v>231</v>
      </c>
      <c r="C87" s="82" t="s">
        <v>85</v>
      </c>
      <c r="D87" s="83">
        <v>3</v>
      </c>
      <c r="E87" s="83">
        <v>0</v>
      </c>
      <c r="G87" s="81"/>
      <c r="H87" s="81"/>
      <c r="I87" s="81"/>
      <c r="J87" s="81"/>
    </row>
    <row r="88" spans="1:10">
      <c r="A88" s="48" t="s">
        <v>232</v>
      </c>
      <c r="B88" s="48" t="s">
        <v>233</v>
      </c>
      <c r="C88" s="82" t="s">
        <v>55</v>
      </c>
      <c r="D88" s="83">
        <v>1</v>
      </c>
      <c r="E88" s="83"/>
      <c r="G88" s="81"/>
      <c r="H88" s="81"/>
      <c r="I88" s="81"/>
      <c r="J88" s="81"/>
    </row>
    <row r="89" spans="1:10">
      <c r="A89" s="48" t="s">
        <v>234</v>
      </c>
      <c r="B89" s="48" t="s">
        <v>235</v>
      </c>
      <c r="C89" s="82" t="s">
        <v>85</v>
      </c>
      <c r="D89" s="83">
        <v>5</v>
      </c>
      <c r="E89" s="83">
        <v>0</v>
      </c>
      <c r="G89" s="81"/>
      <c r="H89" s="81"/>
      <c r="I89" s="81"/>
      <c r="J89" s="81"/>
    </row>
    <row r="90" spans="1:10">
      <c r="A90" s="87" t="s">
        <v>236</v>
      </c>
      <c r="B90" s="87" t="s">
        <v>237</v>
      </c>
      <c r="C90" s="88" t="s">
        <v>85</v>
      </c>
      <c r="D90" s="89">
        <v>3</v>
      </c>
      <c r="E90" s="89">
        <v>0</v>
      </c>
      <c r="G90" s="90"/>
      <c r="H90" s="90"/>
      <c r="I90" s="90"/>
      <c r="J90" s="90"/>
    </row>
    <row r="91" spans="1:10">
      <c r="A91" s="87" t="s">
        <v>238</v>
      </c>
      <c r="B91" s="87" t="s">
        <v>239</v>
      </c>
      <c r="C91" s="88" t="s">
        <v>85</v>
      </c>
      <c r="D91" s="89">
        <v>1</v>
      </c>
      <c r="E91" s="89">
        <v>0</v>
      </c>
      <c r="G91" s="90"/>
      <c r="H91" s="90"/>
      <c r="I91" s="90"/>
      <c r="J91" s="90"/>
    </row>
    <row r="92" spans="1:10">
      <c r="A92" s="48" t="s">
        <v>240</v>
      </c>
      <c r="B92" s="48" t="s">
        <v>241</v>
      </c>
      <c r="C92" s="82" t="s">
        <v>55</v>
      </c>
      <c r="D92" s="83">
        <v>1</v>
      </c>
      <c r="E92" s="83"/>
      <c r="G92" s="86" t="s">
        <v>407</v>
      </c>
      <c r="H92" s="86" t="s">
        <v>560</v>
      </c>
      <c r="I92" s="86" t="s">
        <v>255</v>
      </c>
      <c r="J92" s="86">
        <v>1</v>
      </c>
    </row>
    <row r="93" spans="1:10">
      <c r="A93" s="48" t="s">
        <v>242</v>
      </c>
      <c r="B93" s="48" t="s">
        <v>243</v>
      </c>
      <c r="C93" s="82" t="s">
        <v>55</v>
      </c>
      <c r="D93" s="83">
        <v>7</v>
      </c>
      <c r="E93" s="83"/>
      <c r="G93" s="84"/>
      <c r="H93" s="84"/>
      <c r="I93" s="84"/>
      <c r="J93" s="84"/>
    </row>
    <row r="94" spans="1:10">
      <c r="A94" s="48" t="s">
        <v>244</v>
      </c>
      <c r="B94" s="48" t="s">
        <v>245</v>
      </c>
      <c r="C94" s="82" t="s">
        <v>55</v>
      </c>
      <c r="D94" s="83">
        <v>8</v>
      </c>
      <c r="E94" s="83"/>
      <c r="G94" s="84"/>
      <c r="H94" s="84"/>
      <c r="I94" s="84"/>
      <c r="J94" s="84"/>
    </row>
    <row r="95" spans="1:10">
      <c r="A95" s="48" t="s">
        <v>246</v>
      </c>
      <c r="B95" s="48" t="s">
        <v>247</v>
      </c>
      <c r="C95" s="82" t="s">
        <v>55</v>
      </c>
      <c r="D95" s="83">
        <v>8</v>
      </c>
      <c r="E95" s="83"/>
      <c r="G95" s="84"/>
      <c r="H95" s="84"/>
      <c r="I95" s="84"/>
      <c r="J95" s="84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0F1B-5A19-4E18-8D32-5190C89577F6}">
  <sheetPr codeName="Sheet56"/>
  <dimension ref="A1:AN128"/>
  <sheetViews>
    <sheetView zoomScaleNormal="100" workbookViewId="0">
      <selection activeCell="R9" sqref="R9:AA116"/>
    </sheetView>
  </sheetViews>
  <sheetFormatPr defaultColWidth="8.125" defaultRowHeight="13.5"/>
  <cols>
    <col min="1" max="1" width="4.625" style="52" customWidth="1"/>
    <col min="2" max="2" width="19.25" style="52" customWidth="1"/>
    <col min="3" max="3" width="20.25" style="52" customWidth="1"/>
    <col min="4" max="4" width="13.5" style="52" bestFit="1" customWidth="1"/>
    <col min="5" max="6" width="4" style="52" customWidth="1"/>
    <col min="7" max="7" width="4.25" style="52" customWidth="1"/>
    <col min="8" max="9" width="4.25" style="54" customWidth="1"/>
    <col min="10" max="10" width="4.875" style="54" bestFit="1" customWidth="1"/>
    <col min="11" max="11" width="6.5" style="52" bestFit="1" customWidth="1"/>
    <col min="12" max="12" width="18.625" style="52" customWidth="1"/>
    <col min="13" max="13" width="10.5" style="52" customWidth="1"/>
    <col min="14" max="15" width="11.25" style="52" customWidth="1"/>
    <col min="16" max="17" width="5" style="52" bestFit="1" customWidth="1"/>
    <col min="18" max="18" width="16.5" style="9" bestFit="1" customWidth="1"/>
    <col min="19" max="19" width="16.5" style="9" customWidth="1"/>
    <col min="20" max="20" width="20.25" style="9" customWidth="1"/>
    <col min="21" max="23" width="8.25" style="9" customWidth="1"/>
    <col min="24" max="24" width="9.625" style="9" customWidth="1"/>
    <col min="25" max="40" width="8.25" style="9" customWidth="1"/>
    <col min="41" max="16384" width="8.125" style="52"/>
  </cols>
  <sheetData>
    <row r="1" spans="1:40" s="10" customFormat="1">
      <c r="A1" s="143" t="s">
        <v>0</v>
      </c>
      <c r="B1" s="143"/>
      <c r="C1" s="1" t="s">
        <v>1</v>
      </c>
      <c r="D1" s="2" t="s">
        <v>2</v>
      </c>
      <c r="E1" s="3" t="s">
        <v>3</v>
      </c>
      <c r="F1" s="4"/>
      <c r="G1" s="5"/>
      <c r="H1" s="6"/>
      <c r="I1" s="6"/>
      <c r="J1" s="6"/>
      <c r="K1" s="6"/>
      <c r="L1" s="6"/>
      <c r="M1" s="7" t="s">
        <v>4</v>
      </c>
      <c r="N1" s="7" t="s">
        <v>5</v>
      </c>
      <c r="O1" s="8"/>
      <c r="P1" s="8"/>
      <c r="Q1" s="8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s="10" customFormat="1" ht="13.5" customHeight="1">
      <c r="A2" s="166" t="s">
        <v>437</v>
      </c>
      <c r="B2" s="167"/>
      <c r="C2" s="11" t="s">
        <v>438</v>
      </c>
      <c r="D2" s="13" t="s">
        <v>2</v>
      </c>
      <c r="E2" s="14"/>
      <c r="F2" s="15"/>
      <c r="G2" s="16"/>
      <c r="H2" s="17"/>
      <c r="I2" s="17"/>
      <c r="J2" s="17"/>
      <c r="K2" s="17"/>
      <c r="L2" s="18"/>
      <c r="M2" s="19" t="s">
        <v>6</v>
      </c>
      <c r="N2" s="20">
        <v>45420</v>
      </c>
      <c r="O2" s="21"/>
      <c r="P2" s="21"/>
      <c r="Q2" s="21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</row>
    <row r="3" spans="1:40" s="10" customFormat="1" ht="13.5" customHeight="1">
      <c r="A3" s="143" t="s">
        <v>7</v>
      </c>
      <c r="B3" s="143"/>
      <c r="C3" s="144" t="s">
        <v>8</v>
      </c>
      <c r="D3" s="145"/>
      <c r="E3" s="22"/>
      <c r="F3" s="23"/>
      <c r="G3" s="23"/>
      <c r="H3" s="23"/>
      <c r="I3" s="23"/>
      <c r="J3" s="23"/>
      <c r="K3" s="23"/>
      <c r="L3" s="24"/>
      <c r="M3" s="25" t="s">
        <v>9</v>
      </c>
      <c r="N3" s="7" t="s">
        <v>10</v>
      </c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s="10" customFormat="1" ht="13.5" customHeight="1">
      <c r="A4" s="155" t="s">
        <v>11</v>
      </c>
      <c r="B4" s="157"/>
      <c r="C4" s="11" t="s">
        <v>12</v>
      </c>
      <c r="D4" s="26"/>
      <c r="E4" s="22"/>
      <c r="F4" s="23"/>
      <c r="G4" s="23"/>
      <c r="H4" s="23"/>
      <c r="I4" s="23"/>
      <c r="J4" s="23"/>
      <c r="K4" s="23"/>
      <c r="L4" s="27">
        <v>13</v>
      </c>
      <c r="M4" s="19" t="s">
        <v>13</v>
      </c>
      <c r="N4" s="20">
        <v>45421</v>
      </c>
      <c r="O4" s="21"/>
      <c r="P4" s="21"/>
      <c r="Q4" s="21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s="10" customFormat="1" ht="13.5" customHeight="1">
      <c r="A5" s="147" t="s">
        <v>14</v>
      </c>
      <c r="B5" s="149"/>
      <c r="C5" s="147" t="s">
        <v>15</v>
      </c>
      <c r="D5" s="149"/>
      <c r="E5" s="29" t="s">
        <v>16</v>
      </c>
      <c r="F5" s="30"/>
      <c r="G5" s="29"/>
      <c r="H5" s="31"/>
      <c r="I5" s="31" t="s">
        <v>17</v>
      </c>
      <c r="J5" s="31"/>
      <c r="K5" s="30"/>
      <c r="L5" s="32"/>
      <c r="M5" s="33"/>
      <c r="N5" s="33"/>
      <c r="O5" s="8"/>
      <c r="P5" s="8"/>
      <c r="Q5" s="8"/>
      <c r="R5" s="9"/>
      <c r="S5" s="9"/>
      <c r="T5" s="9"/>
      <c r="U5" s="9"/>
      <c r="V5" s="9"/>
      <c r="W5" s="9"/>
      <c r="X5" s="34"/>
      <c r="Y5" s="34"/>
      <c r="Z5" s="34" t="s">
        <v>18</v>
      </c>
      <c r="AA5" s="34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s="10" customFormat="1" ht="13.5" customHeight="1">
      <c r="A6" s="155" t="s">
        <v>11</v>
      </c>
      <c r="B6" s="157"/>
      <c r="C6" s="11" t="s">
        <v>19</v>
      </c>
      <c r="D6" s="12"/>
      <c r="E6" s="163" t="s">
        <v>496</v>
      </c>
      <c r="F6" s="164"/>
      <c r="G6" s="164"/>
      <c r="H6" s="164"/>
      <c r="I6" s="164" t="s">
        <v>20</v>
      </c>
      <c r="J6" s="164"/>
      <c r="K6" s="165"/>
      <c r="L6" s="32"/>
      <c r="M6" s="8"/>
      <c r="N6" s="8"/>
      <c r="O6" s="168" t="s">
        <v>21</v>
      </c>
      <c r="P6" s="168"/>
      <c r="Q6" s="168"/>
      <c r="R6" s="9"/>
      <c r="S6" s="9"/>
      <c r="T6" s="9"/>
      <c r="U6" s="9"/>
      <c r="V6" s="9"/>
      <c r="W6" s="9"/>
      <c r="X6" s="34"/>
      <c r="Y6" s="34" t="s">
        <v>22</v>
      </c>
      <c r="Z6" s="34" t="s">
        <v>23</v>
      </c>
      <c r="AA6" s="34" t="s">
        <v>24</v>
      </c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s="10" customFormat="1" ht="4.1500000000000004" customHeight="1">
      <c r="A7" s="35"/>
      <c r="B7" s="35"/>
      <c r="C7" s="151"/>
      <c r="D7" s="151"/>
      <c r="E7" s="35"/>
      <c r="F7" s="35"/>
      <c r="G7" s="35"/>
      <c r="H7" s="36"/>
      <c r="I7" s="36"/>
      <c r="J7" s="36"/>
      <c r="K7" s="35"/>
      <c r="L7" s="37"/>
      <c r="M7" s="37"/>
      <c r="N7" s="3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</row>
    <row r="8" spans="1:40" s="10" customFormat="1" ht="12.75" customHeight="1">
      <c r="A8" s="7" t="s">
        <v>25</v>
      </c>
      <c r="B8" s="7" t="s">
        <v>26</v>
      </c>
      <c r="C8" s="7" t="s">
        <v>27</v>
      </c>
      <c r="D8" s="7" t="s">
        <v>28</v>
      </c>
      <c r="E8" s="7" t="s">
        <v>29</v>
      </c>
      <c r="F8" s="7" t="s">
        <v>30</v>
      </c>
      <c r="G8" s="7" t="s">
        <v>31</v>
      </c>
      <c r="H8" s="7" t="s">
        <v>32</v>
      </c>
      <c r="I8" s="7" t="s">
        <v>33</v>
      </c>
      <c r="J8" s="7" t="s">
        <v>34</v>
      </c>
      <c r="K8" s="28" t="s">
        <v>35</v>
      </c>
      <c r="L8" s="147" t="s">
        <v>36</v>
      </c>
      <c r="M8" s="172"/>
      <c r="N8" s="173"/>
      <c r="O8" s="30" t="s">
        <v>37</v>
      </c>
      <c r="P8" s="30" t="s">
        <v>38</v>
      </c>
      <c r="Q8" s="30" t="s">
        <v>39</v>
      </c>
      <c r="R8" s="7" t="s">
        <v>40</v>
      </c>
      <c r="S8" s="7" t="s">
        <v>41</v>
      </c>
      <c r="T8" s="7" t="s">
        <v>42</v>
      </c>
      <c r="U8" s="7" t="s">
        <v>43</v>
      </c>
      <c r="V8" s="7" t="s">
        <v>44</v>
      </c>
      <c r="W8" s="7" t="s">
        <v>45</v>
      </c>
      <c r="X8" s="34"/>
      <c r="Y8" s="34"/>
      <c r="Z8" s="34"/>
      <c r="AA8" s="34"/>
      <c r="AB8" s="9" t="s">
        <v>46</v>
      </c>
      <c r="AC8" s="9" t="s">
        <v>47</v>
      </c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</row>
    <row r="9" spans="1:40" s="51" customFormat="1" ht="12.75" customHeight="1">
      <c r="A9" s="38">
        <f t="shared" ref="A9:A111" si="0">ROW()-8</f>
        <v>1</v>
      </c>
      <c r="B9" s="39" t="s">
        <v>48</v>
      </c>
      <c r="C9" s="39" t="s">
        <v>49</v>
      </c>
      <c r="D9" s="40" t="s">
        <v>50</v>
      </c>
      <c r="E9" s="41"/>
      <c r="F9" s="41"/>
      <c r="G9" s="42"/>
      <c r="H9" s="42"/>
      <c r="I9" s="42"/>
      <c r="J9" s="42"/>
      <c r="K9" s="43">
        <f t="shared" ref="K9:K111" si="1">IF(D9&lt;&gt;"",IF(D9="Decimal", 0,  "' '"), "")</f>
        <v>0</v>
      </c>
      <c r="L9" s="44" t="s">
        <v>51</v>
      </c>
      <c r="M9" s="45"/>
      <c r="N9" s="46"/>
      <c r="O9" s="46"/>
      <c r="P9" s="46"/>
      <c r="Q9" s="46"/>
      <c r="R9" s="47"/>
      <c r="S9" s="48"/>
      <c r="T9" s="39"/>
      <c r="U9" s="49"/>
      <c r="V9" s="50"/>
      <c r="W9" s="50"/>
      <c r="X9" s="34"/>
      <c r="Y9" s="34">
        <v>1</v>
      </c>
      <c r="Z9" s="34"/>
      <c r="AA9" s="34"/>
      <c r="AB9" s="34" t="s">
        <v>52</v>
      </c>
      <c r="AC9" s="9">
        <f>COUNTIF($C$9:$C$219, C9)</f>
        <v>1</v>
      </c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s="51" customFormat="1" ht="12.75" customHeight="1">
      <c r="A10" s="38">
        <f t="shared" si="0"/>
        <v>2</v>
      </c>
      <c r="B10" s="39" t="s">
        <v>53</v>
      </c>
      <c r="C10" s="39" t="s">
        <v>54</v>
      </c>
      <c r="D10" s="40" t="s">
        <v>55</v>
      </c>
      <c r="E10" s="41">
        <v>8</v>
      </c>
      <c r="F10" s="41"/>
      <c r="G10" s="42">
        <f>IF(E10&lt;&gt;"",Y9, "")</f>
        <v>1</v>
      </c>
      <c r="H10" s="42">
        <v>1</v>
      </c>
      <c r="I10" s="42"/>
      <c r="J10" s="42"/>
      <c r="K10" s="43" t="str">
        <f t="shared" si="1"/>
        <v>' '</v>
      </c>
      <c r="L10" s="44" t="s">
        <v>56</v>
      </c>
      <c r="M10" s="45"/>
      <c r="N10" s="46"/>
      <c r="O10" s="46" t="s">
        <v>425</v>
      </c>
      <c r="P10" s="46">
        <v>8</v>
      </c>
      <c r="Q10" s="46"/>
      <c r="R10" s="47"/>
      <c r="S10" s="48"/>
      <c r="T10" s="39"/>
      <c r="U10" s="49"/>
      <c r="V10" s="50"/>
      <c r="W10" s="50"/>
      <c r="X10" s="34">
        <f>IF(E10="","",COUNTA(D$9:$D10)-COUNTIFS(D$9:$D10,"",D$9:$D10,"=*"))</f>
        <v>2</v>
      </c>
      <c r="Y10" s="34">
        <f>IF(E10 &lt;&gt;"", IF(D10= "Decimal",Y9+AA10,Y9+Z10), Y9)</f>
        <v>10</v>
      </c>
      <c r="Z10" s="34">
        <f>IF(E10&lt;&gt;"", E10+1, "")</f>
        <v>9</v>
      </c>
      <c r="AA10" s="34">
        <f>IF(E10&lt;&gt;"",IF(F10&lt;&gt;"",E10+2,E10+1),"")</f>
        <v>9</v>
      </c>
      <c r="AB10" s="34"/>
      <c r="AC10" s="9">
        <f t="shared" ref="AC10:AC73" si="2">COUNTIF($C$9:$C$219, C10)</f>
        <v>1</v>
      </c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s="51" customFormat="1" ht="12.75" customHeight="1">
      <c r="A11" s="38">
        <f t="shared" si="0"/>
        <v>3</v>
      </c>
      <c r="B11" s="39" t="s">
        <v>58</v>
      </c>
      <c r="C11" s="39" t="s">
        <v>59</v>
      </c>
      <c r="D11" s="40" t="s">
        <v>55</v>
      </c>
      <c r="E11" s="41">
        <v>4</v>
      </c>
      <c r="F11" s="41"/>
      <c r="G11" s="42">
        <f t="shared" ref="G11:G74" si="3">IF(E11&lt;&gt;"",Y10, "")</f>
        <v>10</v>
      </c>
      <c r="H11" s="42">
        <v>2</v>
      </c>
      <c r="I11" s="42"/>
      <c r="J11" s="42"/>
      <c r="K11" s="43" t="str">
        <f t="shared" si="1"/>
        <v>' '</v>
      </c>
      <c r="L11" s="44" t="s">
        <v>56</v>
      </c>
      <c r="M11" s="45"/>
      <c r="N11" s="46"/>
      <c r="O11" s="46" t="s">
        <v>425</v>
      </c>
      <c r="P11" s="46">
        <v>4</v>
      </c>
      <c r="Q11" s="46"/>
      <c r="R11" s="47"/>
      <c r="S11" s="48"/>
      <c r="T11" s="39"/>
      <c r="U11" s="49"/>
      <c r="V11" s="50"/>
      <c r="W11" s="50"/>
      <c r="X11" s="34">
        <f>IF(E11="","",COUNTA(D$9:$D11)-COUNTIFS(D$9:$D11,"",D$9:$D11,"=*"))</f>
        <v>3</v>
      </c>
      <c r="Y11" s="34">
        <f t="shared" ref="Y11:Y74" si="4">IF(E11 &lt;&gt;"", IF(D11= "Decimal",Y10+AA11,Y10+Z11), Y10)</f>
        <v>15</v>
      </c>
      <c r="Z11" s="34">
        <f t="shared" ref="Z11:Z74" si="5">IF(E11&lt;&gt;"", E11+1, "")</f>
        <v>5</v>
      </c>
      <c r="AA11" s="34">
        <f t="shared" ref="AA11:AA74" si="6">IF(E11&lt;&gt;"",IF(F11&lt;&gt;"",E11+2,E11+1),"")</f>
        <v>5</v>
      </c>
      <c r="AB11" s="34"/>
      <c r="AC11" s="9">
        <f t="shared" si="2"/>
        <v>1</v>
      </c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</row>
    <row r="12" spans="1:40" s="51" customFormat="1" ht="12.75" customHeight="1">
      <c r="A12" s="38">
        <f t="shared" si="0"/>
        <v>4</v>
      </c>
      <c r="B12" s="39" t="s">
        <v>60</v>
      </c>
      <c r="C12" s="39" t="s">
        <v>61</v>
      </c>
      <c r="D12" s="40" t="s">
        <v>55</v>
      </c>
      <c r="E12" s="41">
        <v>1</v>
      </c>
      <c r="F12" s="41"/>
      <c r="G12" s="42">
        <f t="shared" si="3"/>
        <v>15</v>
      </c>
      <c r="H12" s="42">
        <v>3</v>
      </c>
      <c r="I12" s="42"/>
      <c r="J12" s="42"/>
      <c r="K12" s="43" t="str">
        <f t="shared" si="1"/>
        <v>' '</v>
      </c>
      <c r="L12" s="44" t="s">
        <v>62</v>
      </c>
      <c r="M12" s="45"/>
      <c r="N12" s="46"/>
      <c r="O12" s="46" t="s">
        <v>425</v>
      </c>
      <c r="P12" s="46">
        <v>1</v>
      </c>
      <c r="Q12" s="46"/>
      <c r="R12" s="47"/>
      <c r="S12" s="48"/>
      <c r="T12" s="39"/>
      <c r="U12" s="49"/>
      <c r="V12" s="50"/>
      <c r="W12" s="50"/>
      <c r="X12" s="34">
        <f>IF(E12="","",COUNTA(D$9:$D12)-COUNTIFS(D$9:$D12,"",D$9:$D12,"=*"))</f>
        <v>4</v>
      </c>
      <c r="Y12" s="34">
        <f t="shared" si="4"/>
        <v>17</v>
      </c>
      <c r="Z12" s="34">
        <f t="shared" si="5"/>
        <v>2</v>
      </c>
      <c r="AA12" s="34">
        <f t="shared" si="6"/>
        <v>2</v>
      </c>
      <c r="AB12" s="34"/>
      <c r="AC12" s="9">
        <f t="shared" si="2"/>
        <v>1</v>
      </c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</row>
    <row r="13" spans="1:40" s="51" customFormat="1" ht="12.75" customHeight="1">
      <c r="A13" s="38">
        <f t="shared" si="0"/>
        <v>5</v>
      </c>
      <c r="B13" s="39" t="s">
        <v>63</v>
      </c>
      <c r="C13" s="39" t="s">
        <v>64</v>
      </c>
      <c r="D13" s="40" t="s">
        <v>55</v>
      </c>
      <c r="E13" s="41">
        <v>8</v>
      </c>
      <c r="F13" s="41"/>
      <c r="G13" s="42">
        <f t="shared" si="3"/>
        <v>17</v>
      </c>
      <c r="H13" s="42"/>
      <c r="I13" s="42"/>
      <c r="J13" s="42"/>
      <c r="K13" s="43" t="str">
        <f t="shared" si="1"/>
        <v>' '</v>
      </c>
      <c r="L13" s="44"/>
      <c r="M13" s="45"/>
      <c r="N13" s="46"/>
      <c r="O13" s="46" t="s">
        <v>425</v>
      </c>
      <c r="P13" s="46">
        <v>8</v>
      </c>
      <c r="Q13" s="46"/>
      <c r="R13" s="47"/>
      <c r="S13" s="48"/>
      <c r="T13" s="39"/>
      <c r="U13" s="49"/>
      <c r="V13" s="50"/>
      <c r="W13" s="50"/>
      <c r="X13" s="34">
        <f>IF(E13="","",COUNTA(D$9:$D13)-COUNTIFS(D$9:$D13,"",D$9:$D13,"=*"))</f>
        <v>5</v>
      </c>
      <c r="Y13" s="34">
        <f t="shared" si="4"/>
        <v>26</v>
      </c>
      <c r="Z13" s="34">
        <f t="shared" si="5"/>
        <v>9</v>
      </c>
      <c r="AA13" s="34">
        <f t="shared" si="6"/>
        <v>9</v>
      </c>
      <c r="AB13" s="34"/>
      <c r="AC13" s="9">
        <f t="shared" si="2"/>
        <v>1</v>
      </c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s="51" customFormat="1" ht="12.75" customHeight="1">
      <c r="A14" s="38">
        <f t="shared" si="0"/>
        <v>6</v>
      </c>
      <c r="B14" s="39" t="s">
        <v>65</v>
      </c>
      <c r="C14" s="39" t="s">
        <v>66</v>
      </c>
      <c r="D14" s="40" t="s">
        <v>55</v>
      </c>
      <c r="E14" s="41">
        <v>2</v>
      </c>
      <c r="F14" s="41"/>
      <c r="G14" s="42">
        <f t="shared" si="3"/>
        <v>26</v>
      </c>
      <c r="H14" s="42"/>
      <c r="I14" s="42"/>
      <c r="J14" s="42"/>
      <c r="K14" s="43" t="str">
        <f t="shared" si="1"/>
        <v>' '</v>
      </c>
      <c r="L14" s="44"/>
      <c r="M14" s="45"/>
      <c r="N14" s="46"/>
      <c r="O14" s="46" t="s">
        <v>425</v>
      </c>
      <c r="P14" s="46">
        <v>2</v>
      </c>
      <c r="Q14" s="46"/>
      <c r="R14" s="47"/>
      <c r="S14" s="48"/>
      <c r="T14" s="39"/>
      <c r="U14" s="49"/>
      <c r="V14" s="50"/>
      <c r="W14" s="50"/>
      <c r="X14" s="34">
        <f>IF(E14="","",COUNTA(D$9:$D14)-COUNTIFS(D$9:$D14,"",D$9:$D14,"=*"))</f>
        <v>6</v>
      </c>
      <c r="Y14" s="34">
        <f t="shared" si="4"/>
        <v>29</v>
      </c>
      <c r="Z14" s="34">
        <f t="shared" si="5"/>
        <v>3</v>
      </c>
      <c r="AA14" s="34">
        <f t="shared" si="6"/>
        <v>3</v>
      </c>
      <c r="AB14" s="34"/>
      <c r="AC14" s="9">
        <f t="shared" si="2"/>
        <v>1</v>
      </c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s="51" customFormat="1" ht="12.75" customHeight="1">
      <c r="A15" s="38">
        <f t="shared" si="0"/>
        <v>7</v>
      </c>
      <c r="B15" s="39" t="s">
        <v>67</v>
      </c>
      <c r="C15" s="39" t="s">
        <v>68</v>
      </c>
      <c r="D15" s="40" t="s">
        <v>55</v>
      </c>
      <c r="E15" s="41">
        <v>8</v>
      </c>
      <c r="F15" s="41"/>
      <c r="G15" s="42">
        <f t="shared" si="3"/>
        <v>29</v>
      </c>
      <c r="H15" s="42"/>
      <c r="I15" s="42"/>
      <c r="J15" s="42"/>
      <c r="K15" s="43" t="str">
        <f t="shared" si="1"/>
        <v>' '</v>
      </c>
      <c r="L15" s="44" t="s">
        <v>69</v>
      </c>
      <c r="M15" s="45"/>
      <c r="N15" s="46"/>
      <c r="O15" s="46" t="s">
        <v>425</v>
      </c>
      <c r="P15" s="46">
        <v>8</v>
      </c>
      <c r="Q15" s="46"/>
      <c r="R15" s="47"/>
      <c r="S15" s="48"/>
      <c r="T15" s="39"/>
      <c r="U15" s="49"/>
      <c r="V15" s="50"/>
      <c r="W15" s="50"/>
      <c r="X15" s="34">
        <f>IF(E15="","",COUNTA(D$9:$D15)-COUNTIFS(D$9:$D15,"",D$9:$D15,"=*"))</f>
        <v>7</v>
      </c>
      <c r="Y15" s="34">
        <f t="shared" si="4"/>
        <v>38</v>
      </c>
      <c r="Z15" s="34">
        <f t="shared" si="5"/>
        <v>9</v>
      </c>
      <c r="AA15" s="34">
        <f t="shared" si="6"/>
        <v>9</v>
      </c>
      <c r="AB15" s="34"/>
      <c r="AC15" s="9">
        <f t="shared" si="2"/>
        <v>1</v>
      </c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s="51" customFormat="1" ht="12.75" customHeight="1">
      <c r="A16" s="38">
        <f t="shared" si="0"/>
        <v>8</v>
      </c>
      <c r="B16" s="39" t="s">
        <v>70</v>
      </c>
      <c r="C16" s="39" t="s">
        <v>71</v>
      </c>
      <c r="D16" s="40" t="s">
        <v>55</v>
      </c>
      <c r="E16" s="41">
        <v>1</v>
      </c>
      <c r="F16" s="41"/>
      <c r="G16" s="42">
        <f t="shared" si="3"/>
        <v>38</v>
      </c>
      <c r="H16" s="42"/>
      <c r="I16" s="42"/>
      <c r="J16" s="42"/>
      <c r="K16" s="43" t="str">
        <f t="shared" si="1"/>
        <v>' '</v>
      </c>
      <c r="L16" s="44"/>
      <c r="M16" s="45"/>
      <c r="N16" s="46"/>
      <c r="O16" s="46" t="s">
        <v>425</v>
      </c>
      <c r="P16" s="46">
        <v>1</v>
      </c>
      <c r="Q16" s="46"/>
      <c r="R16" s="47"/>
      <c r="S16" s="48"/>
      <c r="T16" s="39"/>
      <c r="U16" s="49"/>
      <c r="V16" s="50"/>
      <c r="W16" s="50"/>
      <c r="X16" s="34">
        <f>IF(E16="","",COUNTA(D$9:$D16)-COUNTIFS(D$9:$D16,"",D$9:$D16,"=*"))</f>
        <v>8</v>
      </c>
      <c r="Y16" s="34">
        <f t="shared" si="4"/>
        <v>40</v>
      </c>
      <c r="Z16" s="34">
        <f t="shared" si="5"/>
        <v>2</v>
      </c>
      <c r="AA16" s="34">
        <f t="shared" si="6"/>
        <v>2</v>
      </c>
      <c r="AB16" s="34"/>
      <c r="AC16" s="9">
        <f t="shared" si="2"/>
        <v>1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</row>
    <row r="17" spans="1:40" s="51" customFormat="1" ht="12.75" customHeight="1">
      <c r="A17" s="38">
        <f t="shared" si="0"/>
        <v>9</v>
      </c>
      <c r="B17" s="39" t="s">
        <v>72</v>
      </c>
      <c r="C17" s="39" t="s">
        <v>73</v>
      </c>
      <c r="D17" s="40" t="s">
        <v>55</v>
      </c>
      <c r="E17" s="41">
        <v>5</v>
      </c>
      <c r="F17" s="41"/>
      <c r="G17" s="42">
        <f t="shared" si="3"/>
        <v>40</v>
      </c>
      <c r="H17" s="42"/>
      <c r="I17" s="42"/>
      <c r="J17" s="42"/>
      <c r="K17" s="43" t="str">
        <f t="shared" si="1"/>
        <v>' '</v>
      </c>
      <c r="L17" s="44"/>
      <c r="M17" s="45"/>
      <c r="N17" s="46"/>
      <c r="O17" s="46" t="s">
        <v>425</v>
      </c>
      <c r="P17" s="46">
        <v>5</v>
      </c>
      <c r="Q17" s="46"/>
      <c r="R17" s="47"/>
      <c r="S17" s="48"/>
      <c r="T17" s="39"/>
      <c r="U17" s="49"/>
      <c r="V17" s="50"/>
      <c r="W17" s="50"/>
      <c r="X17" s="34">
        <f>IF(E17="","",COUNTA(D$9:$D17)-COUNTIFS(D$9:$D17,"",D$9:$D17,"=*"))</f>
        <v>9</v>
      </c>
      <c r="Y17" s="34">
        <f t="shared" si="4"/>
        <v>46</v>
      </c>
      <c r="Z17" s="34">
        <f t="shared" si="5"/>
        <v>6</v>
      </c>
      <c r="AA17" s="34">
        <f t="shared" si="6"/>
        <v>6</v>
      </c>
      <c r="AB17" s="34"/>
      <c r="AC17" s="9">
        <f t="shared" si="2"/>
        <v>1</v>
      </c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</row>
    <row r="18" spans="1:40" s="51" customFormat="1" ht="12.75" customHeight="1">
      <c r="A18" s="38">
        <f t="shared" si="0"/>
        <v>10</v>
      </c>
      <c r="B18" s="39" t="s">
        <v>74</v>
      </c>
      <c r="C18" s="39" t="s">
        <v>75</v>
      </c>
      <c r="D18" s="40" t="s">
        <v>55</v>
      </c>
      <c r="E18" s="41">
        <v>1</v>
      </c>
      <c r="F18" s="41"/>
      <c r="G18" s="42">
        <f t="shared" si="3"/>
        <v>46</v>
      </c>
      <c r="H18" s="42"/>
      <c r="I18" s="42"/>
      <c r="J18" s="42"/>
      <c r="K18" s="43" t="str">
        <f t="shared" si="1"/>
        <v>' '</v>
      </c>
      <c r="L18" s="44"/>
      <c r="M18" s="45"/>
      <c r="N18" s="46"/>
      <c r="O18" s="46" t="s">
        <v>425</v>
      </c>
      <c r="P18" s="46">
        <v>1</v>
      </c>
      <c r="Q18" s="46"/>
      <c r="R18" s="47"/>
      <c r="S18" s="48"/>
      <c r="T18" s="39"/>
      <c r="U18" s="49"/>
      <c r="V18" s="50"/>
      <c r="W18" s="50"/>
      <c r="X18" s="34">
        <f>IF(E18="","",COUNTA(D$9:$D18)-COUNTIFS(D$9:$D18,"",D$9:$D18,"=*"))</f>
        <v>10</v>
      </c>
      <c r="Y18" s="34">
        <f t="shared" si="4"/>
        <v>48</v>
      </c>
      <c r="Z18" s="34">
        <f t="shared" si="5"/>
        <v>2</v>
      </c>
      <c r="AA18" s="34">
        <f t="shared" si="6"/>
        <v>2</v>
      </c>
      <c r="AB18" s="34"/>
      <c r="AC18" s="9">
        <f t="shared" si="2"/>
        <v>1</v>
      </c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</row>
    <row r="19" spans="1:40" s="51" customFormat="1" ht="12.75" customHeight="1">
      <c r="A19" s="38">
        <f t="shared" si="0"/>
        <v>11</v>
      </c>
      <c r="B19" s="39" t="s">
        <v>76</v>
      </c>
      <c r="C19" s="39" t="s">
        <v>77</v>
      </c>
      <c r="D19" s="40" t="s">
        <v>55</v>
      </c>
      <c r="E19" s="41">
        <v>6</v>
      </c>
      <c r="F19" s="41"/>
      <c r="G19" s="42">
        <f t="shared" si="3"/>
        <v>48</v>
      </c>
      <c r="H19" s="42"/>
      <c r="I19" s="42"/>
      <c r="J19" s="42"/>
      <c r="K19" s="43" t="str">
        <f t="shared" si="1"/>
        <v>' '</v>
      </c>
      <c r="L19" s="44"/>
      <c r="M19" s="45"/>
      <c r="N19" s="46"/>
      <c r="O19" s="46" t="s">
        <v>425</v>
      </c>
      <c r="P19" s="46">
        <v>6</v>
      </c>
      <c r="Q19" s="46"/>
      <c r="R19" s="47"/>
      <c r="S19" s="48"/>
      <c r="T19" s="39"/>
      <c r="U19" s="49"/>
      <c r="V19" s="50"/>
      <c r="W19" s="50"/>
      <c r="X19" s="34">
        <f>IF(E19="","",COUNTA(D$9:$D19)-COUNTIFS(D$9:$D19,"",D$9:$D19,"=*"))</f>
        <v>11</v>
      </c>
      <c r="Y19" s="34">
        <f t="shared" si="4"/>
        <v>55</v>
      </c>
      <c r="Z19" s="34">
        <f t="shared" si="5"/>
        <v>7</v>
      </c>
      <c r="AA19" s="34">
        <f t="shared" si="6"/>
        <v>7</v>
      </c>
      <c r="AB19" s="34"/>
      <c r="AC19" s="9">
        <f t="shared" si="2"/>
        <v>1</v>
      </c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</row>
    <row r="20" spans="1:40" s="51" customFormat="1" ht="12.75" customHeight="1">
      <c r="A20" s="38">
        <f t="shared" si="0"/>
        <v>12</v>
      </c>
      <c r="B20" s="39" t="s">
        <v>78</v>
      </c>
      <c r="C20" s="39" t="s">
        <v>79</v>
      </c>
      <c r="D20" s="40" t="s">
        <v>55</v>
      </c>
      <c r="E20" s="41">
        <v>6</v>
      </c>
      <c r="F20" s="41"/>
      <c r="G20" s="42">
        <f t="shared" si="3"/>
        <v>55</v>
      </c>
      <c r="H20" s="42"/>
      <c r="I20" s="42"/>
      <c r="J20" s="42"/>
      <c r="K20" s="43" t="str">
        <f t="shared" si="1"/>
        <v>' '</v>
      </c>
      <c r="L20" s="44"/>
      <c r="M20" s="45"/>
      <c r="N20" s="46"/>
      <c r="O20" s="46" t="s">
        <v>425</v>
      </c>
      <c r="P20" s="46">
        <v>6</v>
      </c>
      <c r="Q20" s="46"/>
      <c r="R20" s="47"/>
      <c r="S20" s="48"/>
      <c r="T20" s="39"/>
      <c r="U20" s="49"/>
      <c r="V20" s="50"/>
      <c r="W20" s="50"/>
      <c r="X20" s="34">
        <f>IF(E20="","",COUNTA(D$9:$D20)-COUNTIFS(D$9:$D20,"",D$9:$D20,"=*"))</f>
        <v>12</v>
      </c>
      <c r="Y20" s="34">
        <f t="shared" si="4"/>
        <v>62</v>
      </c>
      <c r="Z20" s="34">
        <f t="shared" si="5"/>
        <v>7</v>
      </c>
      <c r="AA20" s="34">
        <f t="shared" si="6"/>
        <v>7</v>
      </c>
      <c r="AB20" s="34"/>
      <c r="AC20" s="9">
        <f t="shared" si="2"/>
        <v>1</v>
      </c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s="51" customFormat="1" ht="12.75" customHeight="1">
      <c r="A21" s="38">
        <f t="shared" si="0"/>
        <v>13</v>
      </c>
      <c r="B21" s="39" t="s">
        <v>80</v>
      </c>
      <c r="C21" s="39" t="s">
        <v>81</v>
      </c>
      <c r="D21" s="40" t="s">
        <v>55</v>
      </c>
      <c r="E21" s="41">
        <v>4</v>
      </c>
      <c r="F21" s="41"/>
      <c r="G21" s="42">
        <f t="shared" si="3"/>
        <v>62</v>
      </c>
      <c r="H21" s="42"/>
      <c r="I21" s="42"/>
      <c r="J21" s="42"/>
      <c r="K21" s="43" t="str">
        <f t="shared" si="1"/>
        <v>' '</v>
      </c>
      <c r="L21" s="44" t="s">
        <v>82</v>
      </c>
      <c r="M21" s="45"/>
      <c r="N21" s="46"/>
      <c r="O21" s="46" t="s">
        <v>425</v>
      </c>
      <c r="P21" s="46">
        <v>4</v>
      </c>
      <c r="Q21" s="46"/>
      <c r="R21" s="47"/>
      <c r="S21" s="48"/>
      <c r="T21" s="39"/>
      <c r="U21" s="49"/>
      <c r="V21" s="50"/>
      <c r="W21" s="50"/>
      <c r="X21" s="34">
        <f>IF(E21="","",COUNTA(D$9:$D21)-COUNTIFS(D$9:$D21,"",D$9:$D21,"=*"))</f>
        <v>13</v>
      </c>
      <c r="Y21" s="34">
        <f t="shared" si="4"/>
        <v>67</v>
      </c>
      <c r="Z21" s="34">
        <f t="shared" si="5"/>
        <v>5</v>
      </c>
      <c r="AA21" s="34">
        <f t="shared" si="6"/>
        <v>5</v>
      </c>
      <c r="AB21" s="34"/>
      <c r="AC21" s="9">
        <f t="shared" si="2"/>
        <v>1</v>
      </c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</row>
    <row r="22" spans="1:40" s="51" customFormat="1" ht="12.75" customHeight="1">
      <c r="A22" s="38">
        <f t="shared" si="0"/>
        <v>14</v>
      </c>
      <c r="B22" s="39" t="s">
        <v>83</v>
      </c>
      <c r="C22" s="39" t="s">
        <v>84</v>
      </c>
      <c r="D22" s="40" t="s">
        <v>85</v>
      </c>
      <c r="E22" s="41">
        <v>7</v>
      </c>
      <c r="F22" s="41">
        <v>0</v>
      </c>
      <c r="G22" s="42">
        <f t="shared" si="3"/>
        <v>67</v>
      </c>
      <c r="H22" s="42"/>
      <c r="I22" s="42"/>
      <c r="J22" s="42"/>
      <c r="K22" s="43">
        <f t="shared" si="1"/>
        <v>0</v>
      </c>
      <c r="L22" s="44"/>
      <c r="M22" s="45"/>
      <c r="N22" s="46"/>
      <c r="O22" s="46" t="s">
        <v>426</v>
      </c>
      <c r="P22" s="46">
        <v>8</v>
      </c>
      <c r="Q22" s="46"/>
      <c r="R22" s="47"/>
      <c r="S22" s="48"/>
      <c r="T22" s="39"/>
      <c r="U22" s="49"/>
      <c r="V22" s="50"/>
      <c r="W22" s="50"/>
      <c r="X22" s="34">
        <f>IF(E22="","",COUNTA(D$9:$D22)-COUNTIFS(D$9:$D22,"",D$9:$D22,"=*"))</f>
        <v>14</v>
      </c>
      <c r="Y22" s="34">
        <f t="shared" si="4"/>
        <v>76</v>
      </c>
      <c r="Z22" s="34">
        <f t="shared" si="5"/>
        <v>8</v>
      </c>
      <c r="AA22" s="34">
        <f t="shared" si="6"/>
        <v>9</v>
      </c>
      <c r="AB22" s="34"/>
      <c r="AC22" s="9">
        <f t="shared" si="2"/>
        <v>1</v>
      </c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</row>
    <row r="23" spans="1:40" s="51" customFormat="1" ht="12.75" customHeight="1">
      <c r="A23" s="38">
        <f t="shared" si="0"/>
        <v>15</v>
      </c>
      <c r="B23" s="39" t="s">
        <v>86</v>
      </c>
      <c r="C23" s="39" t="s">
        <v>87</v>
      </c>
      <c r="D23" s="40" t="s">
        <v>85</v>
      </c>
      <c r="E23" s="41">
        <v>7</v>
      </c>
      <c r="F23" s="41">
        <v>0</v>
      </c>
      <c r="G23" s="42">
        <f t="shared" si="3"/>
        <v>76</v>
      </c>
      <c r="H23" s="42"/>
      <c r="I23" s="42"/>
      <c r="J23" s="42"/>
      <c r="K23" s="43">
        <f t="shared" si="1"/>
        <v>0</v>
      </c>
      <c r="L23" s="44"/>
      <c r="M23" s="45"/>
      <c r="N23" s="46"/>
      <c r="O23" s="46" t="s">
        <v>426</v>
      </c>
      <c r="P23" s="46">
        <v>8</v>
      </c>
      <c r="Q23" s="46"/>
      <c r="R23" s="47"/>
      <c r="S23" s="48"/>
      <c r="T23" s="39"/>
      <c r="U23" s="49"/>
      <c r="V23" s="50"/>
      <c r="W23" s="50"/>
      <c r="X23" s="34">
        <f>IF(E23="","",COUNTA(D$9:$D23)-COUNTIFS(D$9:$D23,"",D$9:$D23,"=*"))</f>
        <v>15</v>
      </c>
      <c r="Y23" s="34">
        <f t="shared" si="4"/>
        <v>85</v>
      </c>
      <c r="Z23" s="34">
        <f t="shared" si="5"/>
        <v>8</v>
      </c>
      <c r="AA23" s="34">
        <f t="shared" si="6"/>
        <v>9</v>
      </c>
      <c r="AB23" s="34"/>
      <c r="AC23" s="9">
        <f t="shared" si="2"/>
        <v>1</v>
      </c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</row>
    <row r="24" spans="1:40" s="51" customFormat="1" ht="12.75" customHeight="1">
      <c r="A24" s="38">
        <f t="shared" si="0"/>
        <v>16</v>
      </c>
      <c r="B24" s="39" t="s">
        <v>88</v>
      </c>
      <c r="C24" s="39" t="s">
        <v>89</v>
      </c>
      <c r="D24" s="40" t="s">
        <v>85</v>
      </c>
      <c r="E24" s="41">
        <v>3</v>
      </c>
      <c r="F24" s="41">
        <v>0</v>
      </c>
      <c r="G24" s="42">
        <f t="shared" si="3"/>
        <v>85</v>
      </c>
      <c r="H24" s="42"/>
      <c r="I24" s="42"/>
      <c r="J24" s="42"/>
      <c r="K24" s="43">
        <f t="shared" si="1"/>
        <v>0</v>
      </c>
      <c r="L24" s="44"/>
      <c r="M24" s="45"/>
      <c r="N24" s="46"/>
      <c r="O24" s="46" t="s">
        <v>426</v>
      </c>
      <c r="P24" s="46">
        <v>4</v>
      </c>
      <c r="Q24" s="46"/>
      <c r="R24" s="47"/>
      <c r="S24" s="48"/>
      <c r="T24" s="39"/>
      <c r="U24" s="49"/>
      <c r="V24" s="50"/>
      <c r="W24" s="50"/>
      <c r="X24" s="34">
        <f>IF(E24="","",COUNTA(D$9:$D24)-COUNTIFS(D$9:$D24,"",D$9:$D24,"=*"))</f>
        <v>16</v>
      </c>
      <c r="Y24" s="34">
        <f t="shared" si="4"/>
        <v>90</v>
      </c>
      <c r="Z24" s="34">
        <f t="shared" si="5"/>
        <v>4</v>
      </c>
      <c r="AA24" s="34">
        <f t="shared" si="6"/>
        <v>5</v>
      </c>
      <c r="AB24" s="34"/>
      <c r="AC24" s="9">
        <f t="shared" si="2"/>
        <v>1</v>
      </c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</row>
    <row r="25" spans="1:40" s="51" customFormat="1" ht="12.75" customHeight="1">
      <c r="A25" s="38">
        <f t="shared" si="0"/>
        <v>17</v>
      </c>
      <c r="B25" s="39" t="s">
        <v>90</v>
      </c>
      <c r="C25" s="39" t="s">
        <v>91</v>
      </c>
      <c r="D25" s="40" t="s">
        <v>55</v>
      </c>
      <c r="E25" s="41">
        <v>1</v>
      </c>
      <c r="F25" s="41"/>
      <c r="G25" s="42">
        <f t="shared" si="3"/>
        <v>90</v>
      </c>
      <c r="H25" s="42"/>
      <c r="I25" s="42"/>
      <c r="J25" s="42"/>
      <c r="K25" s="59" t="s">
        <v>428</v>
      </c>
      <c r="L25" s="44"/>
      <c r="M25" s="45"/>
      <c r="N25" s="46"/>
      <c r="O25" s="46" t="s">
        <v>425</v>
      </c>
      <c r="P25" s="46">
        <v>1</v>
      </c>
      <c r="Q25" s="46"/>
      <c r="R25" s="47"/>
      <c r="S25" s="48"/>
      <c r="T25" s="39"/>
      <c r="U25" s="49"/>
      <c r="V25" s="50"/>
      <c r="W25" s="50"/>
      <c r="X25" s="34">
        <f>IF(E25="","",COUNTA(D$9:$D25)-COUNTIFS(D$9:$D25,"",D$9:$D25,"=*"))</f>
        <v>17</v>
      </c>
      <c r="Y25" s="34">
        <f t="shared" si="4"/>
        <v>92</v>
      </c>
      <c r="Z25" s="34">
        <f t="shared" si="5"/>
        <v>2</v>
      </c>
      <c r="AA25" s="34">
        <f t="shared" si="6"/>
        <v>2</v>
      </c>
      <c r="AB25" s="34"/>
      <c r="AC25" s="9">
        <f t="shared" si="2"/>
        <v>1</v>
      </c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s="51" customFormat="1" ht="12.75" customHeight="1">
      <c r="A26" s="38">
        <f t="shared" si="0"/>
        <v>18</v>
      </c>
      <c r="B26" s="39" t="s">
        <v>92</v>
      </c>
      <c r="C26" s="39" t="s">
        <v>93</v>
      </c>
      <c r="D26" s="40" t="s">
        <v>55</v>
      </c>
      <c r="E26" s="41">
        <v>1</v>
      </c>
      <c r="F26" s="41"/>
      <c r="G26" s="42">
        <f t="shared" si="3"/>
        <v>92</v>
      </c>
      <c r="H26" s="42"/>
      <c r="I26" s="42"/>
      <c r="J26" s="42"/>
      <c r="K26" s="59" t="s">
        <v>428</v>
      </c>
      <c r="L26" s="44"/>
      <c r="M26" s="45"/>
      <c r="N26" s="46"/>
      <c r="O26" s="46" t="s">
        <v>425</v>
      </c>
      <c r="P26" s="46">
        <v>1</v>
      </c>
      <c r="Q26" s="46"/>
      <c r="R26" s="47"/>
      <c r="S26" s="48"/>
      <c r="T26" s="39"/>
      <c r="U26" s="49"/>
      <c r="V26" s="50"/>
      <c r="W26" s="50"/>
      <c r="X26" s="34">
        <f>IF(E26="","",COUNTA(D$9:$D26)-COUNTIFS(D$9:$D26,"",D$9:$D26,"=*"))</f>
        <v>18</v>
      </c>
      <c r="Y26" s="34">
        <f t="shared" si="4"/>
        <v>94</v>
      </c>
      <c r="Z26" s="34">
        <f t="shared" si="5"/>
        <v>2</v>
      </c>
      <c r="AA26" s="34">
        <f t="shared" si="6"/>
        <v>2</v>
      </c>
      <c r="AB26" s="34"/>
      <c r="AC26" s="9">
        <f t="shared" si="2"/>
        <v>1</v>
      </c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</row>
    <row r="27" spans="1:40" s="51" customFormat="1" ht="12.75" customHeight="1">
      <c r="A27" s="38">
        <f t="shared" si="0"/>
        <v>19</v>
      </c>
      <c r="B27" s="39" t="s">
        <v>94</v>
      </c>
      <c r="C27" s="39" t="s">
        <v>95</v>
      </c>
      <c r="D27" s="40" t="s">
        <v>85</v>
      </c>
      <c r="E27" s="41">
        <v>4</v>
      </c>
      <c r="F27" s="41">
        <v>0</v>
      </c>
      <c r="G27" s="42">
        <f t="shared" si="3"/>
        <v>94</v>
      </c>
      <c r="H27" s="42"/>
      <c r="I27" s="42"/>
      <c r="J27" s="42"/>
      <c r="K27" s="43">
        <f t="shared" si="1"/>
        <v>0</v>
      </c>
      <c r="L27" s="44" t="s">
        <v>96</v>
      </c>
      <c r="M27" s="45"/>
      <c r="N27" s="46"/>
      <c r="O27" s="46" t="s">
        <v>426</v>
      </c>
      <c r="P27" s="46">
        <v>4</v>
      </c>
      <c r="Q27" s="46"/>
      <c r="R27" s="47"/>
      <c r="S27" s="48"/>
      <c r="T27" s="39"/>
      <c r="U27" s="49"/>
      <c r="V27" s="50"/>
      <c r="W27" s="50"/>
      <c r="X27" s="34">
        <f>IF(E27="","",COUNTA(D$9:$D27)-COUNTIFS(D$9:$D27,"",D$9:$D27,"=*"))</f>
        <v>19</v>
      </c>
      <c r="Y27" s="34">
        <f t="shared" si="4"/>
        <v>100</v>
      </c>
      <c r="Z27" s="34">
        <f t="shared" si="5"/>
        <v>5</v>
      </c>
      <c r="AA27" s="34">
        <f t="shared" si="6"/>
        <v>6</v>
      </c>
      <c r="AB27" s="34"/>
      <c r="AC27" s="9">
        <f t="shared" si="2"/>
        <v>1</v>
      </c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</row>
    <row r="28" spans="1:40" s="51" customFormat="1" ht="12.75" customHeight="1">
      <c r="A28" s="38">
        <f t="shared" si="0"/>
        <v>20</v>
      </c>
      <c r="B28" s="39" t="s">
        <v>98</v>
      </c>
      <c r="C28" s="39" t="s">
        <v>99</v>
      </c>
      <c r="D28" s="40" t="s">
        <v>85</v>
      </c>
      <c r="E28" s="41">
        <v>1</v>
      </c>
      <c r="F28" s="41">
        <v>0</v>
      </c>
      <c r="G28" s="42">
        <f t="shared" si="3"/>
        <v>100</v>
      </c>
      <c r="H28" s="42"/>
      <c r="I28" s="42"/>
      <c r="J28" s="42"/>
      <c r="K28" s="43">
        <f t="shared" si="1"/>
        <v>0</v>
      </c>
      <c r="L28" s="44"/>
      <c r="M28" s="45"/>
      <c r="N28" s="46"/>
      <c r="O28" s="46" t="s">
        <v>426</v>
      </c>
      <c r="P28" s="46">
        <v>1</v>
      </c>
      <c r="Q28" s="46"/>
      <c r="R28" s="47"/>
      <c r="S28" s="48"/>
      <c r="T28" s="39"/>
      <c r="U28" s="49"/>
      <c r="V28" s="50"/>
      <c r="W28" s="50"/>
      <c r="X28" s="34">
        <f>IF(E28="","",COUNTA(D$9:$D28)-COUNTIFS(D$9:$D28,"",D$9:$D28,"=*"))</f>
        <v>20</v>
      </c>
      <c r="Y28" s="34">
        <f t="shared" si="4"/>
        <v>103</v>
      </c>
      <c r="Z28" s="34">
        <f t="shared" si="5"/>
        <v>2</v>
      </c>
      <c r="AA28" s="34">
        <f t="shared" si="6"/>
        <v>3</v>
      </c>
      <c r="AB28" s="34"/>
      <c r="AC28" s="9">
        <f t="shared" si="2"/>
        <v>1</v>
      </c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</row>
    <row r="29" spans="1:40" s="51" customFormat="1" ht="12.75" customHeight="1">
      <c r="A29" s="38">
        <f t="shared" si="0"/>
        <v>21</v>
      </c>
      <c r="B29" s="39" t="s">
        <v>100</v>
      </c>
      <c r="C29" s="39" t="s">
        <v>101</v>
      </c>
      <c r="D29" s="40" t="s">
        <v>85</v>
      </c>
      <c r="E29" s="41">
        <v>4</v>
      </c>
      <c r="F29" s="41">
        <v>0</v>
      </c>
      <c r="G29" s="42">
        <f t="shared" si="3"/>
        <v>103</v>
      </c>
      <c r="H29" s="42"/>
      <c r="I29" s="42"/>
      <c r="J29" s="42"/>
      <c r="K29" s="43">
        <f t="shared" si="1"/>
        <v>0</v>
      </c>
      <c r="L29" s="44" t="s">
        <v>96</v>
      </c>
      <c r="M29" s="45"/>
      <c r="N29" s="46"/>
      <c r="O29" s="46" t="s">
        <v>426</v>
      </c>
      <c r="P29" s="46">
        <v>4</v>
      </c>
      <c r="Q29" s="46"/>
      <c r="R29" s="47"/>
      <c r="S29" s="48"/>
      <c r="T29" s="39"/>
      <c r="U29" s="49"/>
      <c r="V29" s="50"/>
      <c r="W29" s="50"/>
      <c r="X29" s="34">
        <f>IF(E29="","",COUNTA(D$9:$D29)-COUNTIFS(D$9:$D29,"",D$9:$D29,"=*"))</f>
        <v>21</v>
      </c>
      <c r="Y29" s="34">
        <f t="shared" si="4"/>
        <v>109</v>
      </c>
      <c r="Z29" s="34">
        <f t="shared" si="5"/>
        <v>5</v>
      </c>
      <c r="AA29" s="34">
        <f t="shared" si="6"/>
        <v>6</v>
      </c>
      <c r="AB29" s="34"/>
      <c r="AC29" s="9">
        <f t="shared" si="2"/>
        <v>1</v>
      </c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</row>
    <row r="30" spans="1:40" s="51" customFormat="1" ht="12.75" customHeight="1">
      <c r="A30" s="38">
        <f t="shared" si="0"/>
        <v>22</v>
      </c>
      <c r="B30" s="39" t="s">
        <v>102</v>
      </c>
      <c r="C30" s="39" t="s">
        <v>103</v>
      </c>
      <c r="D30" s="40" t="s">
        <v>85</v>
      </c>
      <c r="E30" s="41">
        <v>5</v>
      </c>
      <c r="F30" s="41">
        <v>0</v>
      </c>
      <c r="G30" s="42">
        <f t="shared" si="3"/>
        <v>109</v>
      </c>
      <c r="H30" s="42"/>
      <c r="I30" s="42"/>
      <c r="J30" s="42"/>
      <c r="K30" s="43">
        <f t="shared" si="1"/>
        <v>0</v>
      </c>
      <c r="L30" s="44"/>
      <c r="M30" s="45"/>
      <c r="N30" s="46"/>
      <c r="O30" s="46" t="s">
        <v>426</v>
      </c>
      <c r="P30" s="46">
        <v>6</v>
      </c>
      <c r="Q30" s="46"/>
      <c r="R30" s="47"/>
      <c r="S30" s="48"/>
      <c r="T30" s="39"/>
      <c r="U30" s="49"/>
      <c r="V30" s="50"/>
      <c r="W30" s="50"/>
      <c r="X30" s="34">
        <f>IF(E30="","",COUNTA(D$9:$D30)-COUNTIFS(D$9:$D30,"",D$9:$D30,"=*"))</f>
        <v>22</v>
      </c>
      <c r="Y30" s="34">
        <f t="shared" si="4"/>
        <v>116</v>
      </c>
      <c r="Z30" s="34">
        <f t="shared" si="5"/>
        <v>6</v>
      </c>
      <c r="AA30" s="34">
        <f t="shared" si="6"/>
        <v>7</v>
      </c>
      <c r="AB30" s="34"/>
      <c r="AC30" s="9">
        <f t="shared" si="2"/>
        <v>1</v>
      </c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s="51" customFormat="1" ht="12.75" customHeight="1">
      <c r="A31" s="38">
        <f t="shared" si="0"/>
        <v>23</v>
      </c>
      <c r="B31" s="39" t="s">
        <v>104</v>
      </c>
      <c r="C31" s="39" t="s">
        <v>105</v>
      </c>
      <c r="D31" s="40" t="s">
        <v>85</v>
      </c>
      <c r="E31" s="41">
        <v>5</v>
      </c>
      <c r="F31" s="41">
        <v>0</v>
      </c>
      <c r="G31" s="42">
        <f t="shared" si="3"/>
        <v>116</v>
      </c>
      <c r="H31" s="42"/>
      <c r="I31" s="42"/>
      <c r="J31" s="42"/>
      <c r="K31" s="43">
        <f t="shared" si="1"/>
        <v>0</v>
      </c>
      <c r="L31" s="44"/>
      <c r="M31" s="45"/>
      <c r="N31" s="46"/>
      <c r="O31" s="46" t="s">
        <v>426</v>
      </c>
      <c r="P31" s="46">
        <v>6</v>
      </c>
      <c r="Q31" s="46"/>
      <c r="R31" s="47"/>
      <c r="S31" s="48"/>
      <c r="T31" s="39"/>
      <c r="U31" s="49"/>
      <c r="V31" s="50"/>
      <c r="W31" s="50"/>
      <c r="X31" s="34">
        <f>IF(E31="","",COUNTA(D$9:$D31)-COUNTIFS(D$9:$D31,"",D$9:$D31,"=*"))</f>
        <v>23</v>
      </c>
      <c r="Y31" s="34">
        <f t="shared" si="4"/>
        <v>123</v>
      </c>
      <c r="Z31" s="34">
        <f t="shared" si="5"/>
        <v>6</v>
      </c>
      <c r="AA31" s="34">
        <f t="shared" si="6"/>
        <v>7</v>
      </c>
      <c r="AB31" s="34"/>
      <c r="AC31" s="9">
        <f t="shared" si="2"/>
        <v>1</v>
      </c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</row>
    <row r="32" spans="1:40" s="51" customFormat="1" ht="12.75" customHeight="1">
      <c r="A32" s="38">
        <f t="shared" si="0"/>
        <v>24</v>
      </c>
      <c r="B32" s="39" t="s">
        <v>106</v>
      </c>
      <c r="C32" s="39" t="s">
        <v>107</v>
      </c>
      <c r="D32" s="40" t="s">
        <v>85</v>
      </c>
      <c r="E32" s="41">
        <v>7</v>
      </c>
      <c r="F32" s="41">
        <v>0</v>
      </c>
      <c r="G32" s="42">
        <f t="shared" si="3"/>
        <v>123</v>
      </c>
      <c r="H32" s="42"/>
      <c r="I32" s="42"/>
      <c r="J32" s="42"/>
      <c r="K32" s="43">
        <f t="shared" si="1"/>
        <v>0</v>
      </c>
      <c r="L32" s="44"/>
      <c r="M32" s="45"/>
      <c r="N32" s="46"/>
      <c r="O32" s="46" t="s">
        <v>426</v>
      </c>
      <c r="P32" s="46">
        <v>8</v>
      </c>
      <c r="Q32" s="46"/>
      <c r="R32" s="47"/>
      <c r="S32" s="48"/>
      <c r="T32" s="39"/>
      <c r="U32" s="49"/>
      <c r="V32" s="50"/>
      <c r="W32" s="50"/>
      <c r="X32" s="34">
        <f>IF(E32="","",COUNTA(D$9:$D32)-COUNTIFS(D$9:$D32,"",D$9:$D32,"=*"))</f>
        <v>24</v>
      </c>
      <c r="Y32" s="34">
        <f t="shared" si="4"/>
        <v>132</v>
      </c>
      <c r="Z32" s="34">
        <f t="shared" si="5"/>
        <v>8</v>
      </c>
      <c r="AA32" s="34">
        <f t="shared" si="6"/>
        <v>9</v>
      </c>
      <c r="AB32" s="34"/>
      <c r="AC32" s="9">
        <f t="shared" si="2"/>
        <v>1</v>
      </c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</row>
    <row r="33" spans="1:40" s="51" customFormat="1" ht="12.75" customHeight="1">
      <c r="A33" s="38">
        <f t="shared" si="0"/>
        <v>25</v>
      </c>
      <c r="B33" s="39" t="s">
        <v>108</v>
      </c>
      <c r="C33" s="39" t="s">
        <v>109</v>
      </c>
      <c r="D33" s="40" t="s">
        <v>85</v>
      </c>
      <c r="E33" s="41">
        <v>7</v>
      </c>
      <c r="F33" s="41">
        <v>0</v>
      </c>
      <c r="G33" s="42">
        <f t="shared" si="3"/>
        <v>132</v>
      </c>
      <c r="H33" s="42"/>
      <c r="I33" s="42"/>
      <c r="J33" s="42"/>
      <c r="K33" s="43">
        <f t="shared" si="1"/>
        <v>0</v>
      </c>
      <c r="L33" s="44"/>
      <c r="M33" s="45"/>
      <c r="N33" s="46"/>
      <c r="O33" s="46" t="s">
        <v>426</v>
      </c>
      <c r="P33" s="46">
        <v>8</v>
      </c>
      <c r="Q33" s="46"/>
      <c r="R33" s="47"/>
      <c r="S33" s="48"/>
      <c r="T33" s="39"/>
      <c r="U33" s="49"/>
      <c r="V33" s="50"/>
      <c r="W33" s="50"/>
      <c r="X33" s="34">
        <f>IF(E33="","",COUNTA(D$9:$D33)-COUNTIFS(D$9:$D33,"",D$9:$D33,"=*"))</f>
        <v>25</v>
      </c>
      <c r="Y33" s="34">
        <f t="shared" si="4"/>
        <v>141</v>
      </c>
      <c r="Z33" s="34">
        <f t="shared" si="5"/>
        <v>8</v>
      </c>
      <c r="AA33" s="34">
        <f t="shared" si="6"/>
        <v>9</v>
      </c>
      <c r="AB33" s="34"/>
      <c r="AC33" s="9">
        <f t="shared" si="2"/>
        <v>1</v>
      </c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</row>
    <row r="34" spans="1:40" s="51" customFormat="1" ht="12.75" customHeight="1">
      <c r="A34" s="38">
        <f t="shared" si="0"/>
        <v>26</v>
      </c>
      <c r="B34" s="39" t="s">
        <v>110</v>
      </c>
      <c r="C34" s="39" t="s">
        <v>111</v>
      </c>
      <c r="D34" s="40" t="s">
        <v>85</v>
      </c>
      <c r="E34" s="41">
        <v>9</v>
      </c>
      <c r="F34" s="41">
        <v>0</v>
      </c>
      <c r="G34" s="42">
        <f t="shared" si="3"/>
        <v>141</v>
      </c>
      <c r="H34" s="42"/>
      <c r="I34" s="42"/>
      <c r="J34" s="42"/>
      <c r="K34" s="43">
        <f t="shared" si="1"/>
        <v>0</v>
      </c>
      <c r="L34" s="44"/>
      <c r="M34" s="45"/>
      <c r="N34" s="46"/>
      <c r="O34" s="46" t="s">
        <v>426</v>
      </c>
      <c r="P34" s="46">
        <v>10</v>
      </c>
      <c r="Q34" s="46"/>
      <c r="R34" s="47"/>
      <c r="S34" s="48"/>
      <c r="T34" s="39"/>
      <c r="U34" s="49"/>
      <c r="V34" s="50"/>
      <c r="W34" s="50"/>
      <c r="X34" s="34">
        <f>IF(E34="","",COUNTA(D$9:$D34)-COUNTIFS(D$9:$D34,"",D$9:$D34,"=*"))</f>
        <v>26</v>
      </c>
      <c r="Y34" s="34">
        <f t="shared" si="4"/>
        <v>152</v>
      </c>
      <c r="Z34" s="34">
        <f t="shared" si="5"/>
        <v>10</v>
      </c>
      <c r="AA34" s="34">
        <f t="shared" si="6"/>
        <v>11</v>
      </c>
      <c r="AB34" s="34"/>
      <c r="AC34" s="9">
        <f t="shared" si="2"/>
        <v>1</v>
      </c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</row>
    <row r="35" spans="1:40" s="51" customFormat="1" ht="12.75" customHeight="1">
      <c r="A35" s="38">
        <f t="shared" si="0"/>
        <v>27</v>
      </c>
      <c r="B35" s="39" t="s">
        <v>112</v>
      </c>
      <c r="C35" s="39" t="s">
        <v>113</v>
      </c>
      <c r="D35" s="40" t="s">
        <v>85</v>
      </c>
      <c r="E35" s="41">
        <v>9</v>
      </c>
      <c r="F35" s="41">
        <v>0</v>
      </c>
      <c r="G35" s="42">
        <f t="shared" si="3"/>
        <v>152</v>
      </c>
      <c r="H35" s="42"/>
      <c r="I35" s="42"/>
      <c r="J35" s="42"/>
      <c r="K35" s="43">
        <f t="shared" si="1"/>
        <v>0</v>
      </c>
      <c r="L35" s="44"/>
      <c r="M35" s="45"/>
      <c r="N35" s="46"/>
      <c r="O35" s="46" t="s">
        <v>426</v>
      </c>
      <c r="P35" s="46">
        <v>10</v>
      </c>
      <c r="Q35" s="46"/>
      <c r="R35" s="47"/>
      <c r="S35" s="48"/>
      <c r="T35" s="39"/>
      <c r="U35" s="49"/>
      <c r="V35" s="50"/>
      <c r="W35" s="50"/>
      <c r="X35" s="34">
        <f>IF(E35="","",COUNTA(D$9:$D35)-COUNTIFS(D$9:$D35,"",D$9:$D35,"=*"))</f>
        <v>27</v>
      </c>
      <c r="Y35" s="34">
        <f t="shared" si="4"/>
        <v>163</v>
      </c>
      <c r="Z35" s="34">
        <f t="shared" si="5"/>
        <v>10</v>
      </c>
      <c r="AA35" s="34">
        <f t="shared" si="6"/>
        <v>11</v>
      </c>
      <c r="AB35" s="34"/>
      <c r="AC35" s="9">
        <f t="shared" si="2"/>
        <v>1</v>
      </c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6" spans="1:40" s="51" customFormat="1" ht="12.75" customHeight="1">
      <c r="A36" s="38">
        <f t="shared" si="0"/>
        <v>28</v>
      </c>
      <c r="B36" s="39" t="s">
        <v>114</v>
      </c>
      <c r="C36" s="39" t="s">
        <v>115</v>
      </c>
      <c r="D36" s="40" t="s">
        <v>85</v>
      </c>
      <c r="E36" s="41">
        <v>5</v>
      </c>
      <c r="F36" s="41">
        <v>0</v>
      </c>
      <c r="G36" s="42">
        <f t="shared" si="3"/>
        <v>163</v>
      </c>
      <c r="H36" s="42"/>
      <c r="I36" s="42"/>
      <c r="J36" s="42"/>
      <c r="K36" s="43">
        <f t="shared" si="1"/>
        <v>0</v>
      </c>
      <c r="L36" s="44"/>
      <c r="M36" s="45"/>
      <c r="N36" s="46"/>
      <c r="O36" s="46" t="s">
        <v>426</v>
      </c>
      <c r="P36" s="46">
        <v>6</v>
      </c>
      <c r="Q36" s="46"/>
      <c r="R36" s="47"/>
      <c r="S36" s="48"/>
      <c r="T36" s="39"/>
      <c r="U36" s="49"/>
      <c r="V36" s="50"/>
      <c r="W36" s="50"/>
      <c r="X36" s="34">
        <f>IF(E36="","",COUNTA(D$9:$D36)-COUNTIFS(D$9:$D36,"",D$9:$D36,"=*"))</f>
        <v>28</v>
      </c>
      <c r="Y36" s="34">
        <f t="shared" si="4"/>
        <v>170</v>
      </c>
      <c r="Z36" s="34">
        <f t="shared" si="5"/>
        <v>6</v>
      </c>
      <c r="AA36" s="34">
        <f t="shared" si="6"/>
        <v>7</v>
      </c>
      <c r="AB36" s="34"/>
      <c r="AC36" s="9">
        <f t="shared" si="2"/>
        <v>1</v>
      </c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</row>
    <row r="37" spans="1:40" s="51" customFormat="1" ht="12.75" customHeight="1">
      <c r="A37" s="38">
        <f t="shared" si="0"/>
        <v>29</v>
      </c>
      <c r="B37" s="39" t="s">
        <v>116</v>
      </c>
      <c r="C37" s="39" t="s">
        <v>117</v>
      </c>
      <c r="D37" s="40" t="s">
        <v>85</v>
      </c>
      <c r="E37" s="41">
        <v>5</v>
      </c>
      <c r="F37" s="41">
        <v>0</v>
      </c>
      <c r="G37" s="42">
        <f t="shared" si="3"/>
        <v>170</v>
      </c>
      <c r="H37" s="42"/>
      <c r="I37" s="42"/>
      <c r="J37" s="42"/>
      <c r="K37" s="43">
        <f t="shared" si="1"/>
        <v>0</v>
      </c>
      <c r="L37" s="44"/>
      <c r="M37" s="45"/>
      <c r="N37" s="46"/>
      <c r="O37" s="46" t="s">
        <v>426</v>
      </c>
      <c r="P37" s="46">
        <v>6</v>
      </c>
      <c r="Q37" s="46"/>
      <c r="R37" s="47"/>
      <c r="S37" s="48"/>
      <c r="T37" s="39"/>
      <c r="U37" s="49"/>
      <c r="V37" s="50"/>
      <c r="W37" s="50"/>
      <c r="X37" s="34">
        <f>IF(E37="","",COUNTA(D$9:$D37)-COUNTIFS(D$9:$D37,"",D$9:$D37,"=*"))</f>
        <v>29</v>
      </c>
      <c r="Y37" s="34">
        <f t="shared" si="4"/>
        <v>177</v>
      </c>
      <c r="Z37" s="34">
        <f t="shared" si="5"/>
        <v>6</v>
      </c>
      <c r="AA37" s="34">
        <f t="shared" si="6"/>
        <v>7</v>
      </c>
      <c r="AB37" s="34"/>
      <c r="AC37" s="9">
        <f t="shared" si="2"/>
        <v>1</v>
      </c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</row>
    <row r="38" spans="1:40" s="51" customFormat="1" ht="12.75" customHeight="1">
      <c r="A38" s="38">
        <f t="shared" si="0"/>
        <v>30</v>
      </c>
      <c r="B38" s="39" t="s">
        <v>118</v>
      </c>
      <c r="C38" s="39" t="s">
        <v>119</v>
      </c>
      <c r="D38" s="40" t="s">
        <v>85</v>
      </c>
      <c r="E38" s="41">
        <v>7</v>
      </c>
      <c r="F38" s="41">
        <v>0</v>
      </c>
      <c r="G38" s="42">
        <f t="shared" si="3"/>
        <v>177</v>
      </c>
      <c r="H38" s="42"/>
      <c r="I38" s="42"/>
      <c r="J38" s="42"/>
      <c r="K38" s="43">
        <f t="shared" si="1"/>
        <v>0</v>
      </c>
      <c r="L38" s="44"/>
      <c r="M38" s="45"/>
      <c r="N38" s="46"/>
      <c r="O38" s="46" t="s">
        <v>426</v>
      </c>
      <c r="P38" s="46">
        <v>8</v>
      </c>
      <c r="Q38" s="46"/>
      <c r="R38" s="47"/>
      <c r="S38" s="48"/>
      <c r="T38" s="39"/>
      <c r="U38" s="49"/>
      <c r="V38" s="50"/>
      <c r="W38" s="50"/>
      <c r="X38" s="34">
        <f>IF(E38="","",COUNTA(D$9:$D38)-COUNTIFS(D$9:$D38,"",D$9:$D38,"=*"))</f>
        <v>30</v>
      </c>
      <c r="Y38" s="34">
        <f t="shared" si="4"/>
        <v>186</v>
      </c>
      <c r="Z38" s="34">
        <f t="shared" si="5"/>
        <v>8</v>
      </c>
      <c r="AA38" s="34">
        <f t="shared" si="6"/>
        <v>9</v>
      </c>
      <c r="AB38" s="34"/>
      <c r="AC38" s="9">
        <f t="shared" si="2"/>
        <v>1</v>
      </c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</row>
    <row r="39" spans="1:40" s="51" customFormat="1" ht="12.75" customHeight="1">
      <c r="A39" s="38">
        <f t="shared" si="0"/>
        <v>31</v>
      </c>
      <c r="B39" s="39" t="s">
        <v>120</v>
      </c>
      <c r="C39" s="39" t="s">
        <v>121</v>
      </c>
      <c r="D39" s="40" t="s">
        <v>85</v>
      </c>
      <c r="E39" s="41">
        <v>7</v>
      </c>
      <c r="F39" s="41">
        <v>0</v>
      </c>
      <c r="G39" s="42">
        <f t="shared" si="3"/>
        <v>186</v>
      </c>
      <c r="H39" s="42"/>
      <c r="I39" s="42"/>
      <c r="J39" s="42"/>
      <c r="K39" s="43">
        <f t="shared" si="1"/>
        <v>0</v>
      </c>
      <c r="L39" s="44"/>
      <c r="M39" s="45"/>
      <c r="N39" s="46"/>
      <c r="O39" s="46" t="s">
        <v>426</v>
      </c>
      <c r="P39" s="46">
        <v>8</v>
      </c>
      <c r="Q39" s="46"/>
      <c r="R39" s="47"/>
      <c r="S39" s="48"/>
      <c r="T39" s="39"/>
      <c r="U39" s="49"/>
      <c r="V39" s="50"/>
      <c r="W39" s="50"/>
      <c r="X39" s="34">
        <f>IF(E39="","",COUNTA(D$9:$D39)-COUNTIFS(D$9:$D39,"",D$9:$D39,"=*"))</f>
        <v>31</v>
      </c>
      <c r="Y39" s="34">
        <f t="shared" si="4"/>
        <v>195</v>
      </c>
      <c r="Z39" s="34">
        <f t="shared" si="5"/>
        <v>8</v>
      </c>
      <c r="AA39" s="34">
        <f t="shared" si="6"/>
        <v>9</v>
      </c>
      <c r="AB39" s="34"/>
      <c r="AC39" s="9">
        <f t="shared" si="2"/>
        <v>1</v>
      </c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</row>
    <row r="40" spans="1:40" s="51" customFormat="1" ht="12.75" customHeight="1">
      <c r="A40" s="38">
        <f t="shared" si="0"/>
        <v>32</v>
      </c>
      <c r="B40" s="39" t="s">
        <v>122</v>
      </c>
      <c r="C40" s="39" t="s">
        <v>123</v>
      </c>
      <c r="D40" s="40" t="s">
        <v>85</v>
      </c>
      <c r="E40" s="41">
        <v>9</v>
      </c>
      <c r="F40" s="41">
        <v>0</v>
      </c>
      <c r="G40" s="42">
        <f t="shared" si="3"/>
        <v>195</v>
      </c>
      <c r="H40" s="42"/>
      <c r="I40" s="42"/>
      <c r="J40" s="42"/>
      <c r="K40" s="43">
        <f t="shared" si="1"/>
        <v>0</v>
      </c>
      <c r="L40" s="44"/>
      <c r="M40" s="45"/>
      <c r="N40" s="46"/>
      <c r="O40" s="46" t="s">
        <v>426</v>
      </c>
      <c r="P40" s="46">
        <v>10</v>
      </c>
      <c r="Q40" s="46"/>
      <c r="R40" s="47"/>
      <c r="S40" s="48"/>
      <c r="T40" s="39"/>
      <c r="U40" s="49"/>
      <c r="V40" s="50"/>
      <c r="W40" s="50"/>
      <c r="X40" s="34">
        <f>IF(E40="","",COUNTA(D$9:$D40)-COUNTIFS(D$9:$D40,"",D$9:$D40,"=*"))</f>
        <v>32</v>
      </c>
      <c r="Y40" s="34">
        <f t="shared" si="4"/>
        <v>206</v>
      </c>
      <c r="Z40" s="34">
        <f t="shared" si="5"/>
        <v>10</v>
      </c>
      <c r="AA40" s="34">
        <f t="shared" si="6"/>
        <v>11</v>
      </c>
      <c r="AB40" s="34"/>
      <c r="AC40" s="9">
        <f t="shared" si="2"/>
        <v>1</v>
      </c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</row>
    <row r="41" spans="1:40" s="51" customFormat="1" ht="12.75" customHeight="1">
      <c r="A41" s="38">
        <f t="shared" si="0"/>
        <v>33</v>
      </c>
      <c r="B41" s="39" t="s">
        <v>124</v>
      </c>
      <c r="C41" s="39" t="s">
        <v>125</v>
      </c>
      <c r="D41" s="40" t="s">
        <v>85</v>
      </c>
      <c r="E41" s="41">
        <v>9</v>
      </c>
      <c r="F41" s="41">
        <v>0</v>
      </c>
      <c r="G41" s="42">
        <f t="shared" si="3"/>
        <v>206</v>
      </c>
      <c r="H41" s="42"/>
      <c r="I41" s="42"/>
      <c r="J41" s="42"/>
      <c r="K41" s="43">
        <f t="shared" si="1"/>
        <v>0</v>
      </c>
      <c r="L41" s="44"/>
      <c r="M41" s="45"/>
      <c r="N41" s="46"/>
      <c r="O41" s="46" t="s">
        <v>426</v>
      </c>
      <c r="P41" s="46">
        <v>10</v>
      </c>
      <c r="Q41" s="46"/>
      <c r="R41" s="47"/>
      <c r="S41" s="48"/>
      <c r="T41" s="39"/>
      <c r="U41" s="49"/>
      <c r="V41" s="50"/>
      <c r="W41" s="50"/>
      <c r="X41" s="34">
        <f>IF(E41="","",COUNTA(D$9:$D41)-COUNTIFS(D$9:$D41,"",D$9:$D41,"=*"))</f>
        <v>33</v>
      </c>
      <c r="Y41" s="34">
        <f t="shared" si="4"/>
        <v>217</v>
      </c>
      <c r="Z41" s="34">
        <f t="shared" si="5"/>
        <v>10</v>
      </c>
      <c r="AA41" s="34">
        <f t="shared" si="6"/>
        <v>11</v>
      </c>
      <c r="AB41" s="34"/>
      <c r="AC41" s="9">
        <f t="shared" si="2"/>
        <v>1</v>
      </c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</row>
    <row r="42" spans="1:40" s="51" customFormat="1" ht="12.75" customHeight="1">
      <c r="A42" s="38">
        <f t="shared" si="0"/>
        <v>34</v>
      </c>
      <c r="B42" s="39" t="s">
        <v>126</v>
      </c>
      <c r="C42" s="39" t="s">
        <v>127</v>
      </c>
      <c r="D42" s="40" t="s">
        <v>85</v>
      </c>
      <c r="E42" s="41">
        <v>5</v>
      </c>
      <c r="F42" s="41">
        <v>0</v>
      </c>
      <c r="G42" s="42">
        <f t="shared" si="3"/>
        <v>217</v>
      </c>
      <c r="H42" s="42"/>
      <c r="I42" s="42"/>
      <c r="J42" s="42"/>
      <c r="K42" s="43">
        <f t="shared" si="1"/>
        <v>0</v>
      </c>
      <c r="L42" s="44"/>
      <c r="M42" s="45"/>
      <c r="N42" s="46"/>
      <c r="O42" s="46" t="s">
        <v>426</v>
      </c>
      <c r="P42" s="46">
        <v>6</v>
      </c>
      <c r="Q42" s="46"/>
      <c r="R42" s="47"/>
      <c r="S42" s="48"/>
      <c r="T42" s="39"/>
      <c r="U42" s="49"/>
      <c r="V42" s="50"/>
      <c r="W42" s="50"/>
      <c r="X42" s="34">
        <f>IF(E42="","",COUNTA(D$9:$D42)-COUNTIFS(D$9:$D42,"",D$9:$D42,"=*"))</f>
        <v>34</v>
      </c>
      <c r="Y42" s="34">
        <f t="shared" si="4"/>
        <v>224</v>
      </c>
      <c r="Z42" s="34">
        <f t="shared" si="5"/>
        <v>6</v>
      </c>
      <c r="AA42" s="34">
        <f t="shared" si="6"/>
        <v>7</v>
      </c>
      <c r="AB42" s="34"/>
      <c r="AC42" s="9">
        <f t="shared" si="2"/>
        <v>1</v>
      </c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</row>
    <row r="43" spans="1:40" s="51" customFormat="1" ht="12.75" customHeight="1">
      <c r="A43" s="38">
        <f t="shared" si="0"/>
        <v>35</v>
      </c>
      <c r="B43" s="39" t="s">
        <v>128</v>
      </c>
      <c r="C43" s="39" t="s">
        <v>129</v>
      </c>
      <c r="D43" s="40" t="s">
        <v>85</v>
      </c>
      <c r="E43" s="41">
        <v>5</v>
      </c>
      <c r="F43" s="41">
        <v>0</v>
      </c>
      <c r="G43" s="42">
        <f t="shared" si="3"/>
        <v>224</v>
      </c>
      <c r="H43" s="42"/>
      <c r="I43" s="42"/>
      <c r="J43" s="42"/>
      <c r="K43" s="43">
        <f t="shared" si="1"/>
        <v>0</v>
      </c>
      <c r="L43" s="44"/>
      <c r="M43" s="45"/>
      <c r="N43" s="46"/>
      <c r="O43" s="46" t="s">
        <v>426</v>
      </c>
      <c r="P43" s="46">
        <v>6</v>
      </c>
      <c r="Q43" s="46"/>
      <c r="R43" s="47"/>
      <c r="S43" s="48"/>
      <c r="T43" s="39"/>
      <c r="U43" s="49"/>
      <c r="V43" s="50"/>
      <c r="W43" s="50"/>
      <c r="X43" s="34">
        <f>IF(E43="","",COUNTA(D$9:$D43)-COUNTIFS(D$9:$D43,"",D$9:$D43,"=*"))</f>
        <v>35</v>
      </c>
      <c r="Y43" s="34">
        <f t="shared" si="4"/>
        <v>231</v>
      </c>
      <c r="Z43" s="34">
        <f t="shared" si="5"/>
        <v>6</v>
      </c>
      <c r="AA43" s="34">
        <f t="shared" si="6"/>
        <v>7</v>
      </c>
      <c r="AB43" s="34"/>
      <c r="AC43" s="9">
        <f t="shared" si="2"/>
        <v>1</v>
      </c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</row>
    <row r="44" spans="1:40" s="51" customFormat="1" ht="12.75" customHeight="1">
      <c r="A44" s="38">
        <f t="shared" si="0"/>
        <v>36</v>
      </c>
      <c r="B44" s="39" t="s">
        <v>130</v>
      </c>
      <c r="C44" s="39" t="s">
        <v>131</v>
      </c>
      <c r="D44" s="40" t="s">
        <v>85</v>
      </c>
      <c r="E44" s="41">
        <v>7</v>
      </c>
      <c r="F44" s="41">
        <v>0</v>
      </c>
      <c r="G44" s="42">
        <f t="shared" si="3"/>
        <v>231</v>
      </c>
      <c r="H44" s="42"/>
      <c r="I44" s="42"/>
      <c r="J44" s="42"/>
      <c r="K44" s="43">
        <f t="shared" si="1"/>
        <v>0</v>
      </c>
      <c r="L44" s="44"/>
      <c r="M44" s="45"/>
      <c r="N44" s="46"/>
      <c r="O44" s="46" t="s">
        <v>426</v>
      </c>
      <c r="P44" s="46">
        <v>8</v>
      </c>
      <c r="Q44" s="46"/>
      <c r="R44" s="47"/>
      <c r="S44" s="48"/>
      <c r="T44" s="39"/>
      <c r="U44" s="49"/>
      <c r="V44" s="50"/>
      <c r="W44" s="50"/>
      <c r="X44" s="34">
        <f>IF(E44="","",COUNTA(D$9:$D44)-COUNTIFS(D$9:$D44,"",D$9:$D44,"=*"))</f>
        <v>36</v>
      </c>
      <c r="Y44" s="34">
        <f t="shared" si="4"/>
        <v>240</v>
      </c>
      <c r="Z44" s="34">
        <f t="shared" si="5"/>
        <v>8</v>
      </c>
      <c r="AA44" s="34">
        <f t="shared" si="6"/>
        <v>9</v>
      </c>
      <c r="AB44" s="34"/>
      <c r="AC44" s="9">
        <f t="shared" si="2"/>
        <v>1</v>
      </c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</row>
    <row r="45" spans="1:40" s="51" customFormat="1" ht="12.75" customHeight="1">
      <c r="A45" s="38">
        <f t="shared" si="0"/>
        <v>37</v>
      </c>
      <c r="B45" s="39" t="s">
        <v>132</v>
      </c>
      <c r="C45" s="39" t="s">
        <v>133</v>
      </c>
      <c r="D45" s="40" t="s">
        <v>85</v>
      </c>
      <c r="E45" s="41">
        <v>7</v>
      </c>
      <c r="F45" s="41">
        <v>0</v>
      </c>
      <c r="G45" s="42">
        <f t="shared" si="3"/>
        <v>240</v>
      </c>
      <c r="H45" s="42"/>
      <c r="I45" s="42"/>
      <c r="J45" s="42"/>
      <c r="K45" s="43">
        <f t="shared" si="1"/>
        <v>0</v>
      </c>
      <c r="L45" s="44"/>
      <c r="M45" s="45"/>
      <c r="N45" s="46"/>
      <c r="O45" s="46" t="s">
        <v>426</v>
      </c>
      <c r="P45" s="46">
        <v>8</v>
      </c>
      <c r="Q45" s="46"/>
      <c r="R45" s="47"/>
      <c r="S45" s="48"/>
      <c r="T45" s="39"/>
      <c r="U45" s="49"/>
      <c r="V45" s="50"/>
      <c r="W45" s="50"/>
      <c r="X45" s="34">
        <f>IF(E45="","",COUNTA(D$9:$D45)-COUNTIFS(D$9:$D45,"",D$9:$D45,"=*"))</f>
        <v>37</v>
      </c>
      <c r="Y45" s="34">
        <f t="shared" si="4"/>
        <v>249</v>
      </c>
      <c r="Z45" s="34">
        <f t="shared" si="5"/>
        <v>8</v>
      </c>
      <c r="AA45" s="34">
        <f t="shared" si="6"/>
        <v>9</v>
      </c>
      <c r="AB45" s="34"/>
      <c r="AC45" s="9">
        <f t="shared" si="2"/>
        <v>1</v>
      </c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</row>
    <row r="46" spans="1:40" s="51" customFormat="1" ht="12.75" customHeight="1">
      <c r="A46" s="38">
        <f t="shared" si="0"/>
        <v>38</v>
      </c>
      <c r="B46" s="39" t="s">
        <v>134</v>
      </c>
      <c r="C46" s="39" t="s">
        <v>135</v>
      </c>
      <c r="D46" s="40" t="s">
        <v>85</v>
      </c>
      <c r="E46" s="41">
        <v>9</v>
      </c>
      <c r="F46" s="41">
        <v>0</v>
      </c>
      <c r="G46" s="42">
        <f t="shared" si="3"/>
        <v>249</v>
      </c>
      <c r="H46" s="42"/>
      <c r="I46" s="42"/>
      <c r="J46" s="42"/>
      <c r="K46" s="43">
        <f t="shared" si="1"/>
        <v>0</v>
      </c>
      <c r="L46" s="44"/>
      <c r="M46" s="45"/>
      <c r="N46" s="46"/>
      <c r="O46" s="46" t="s">
        <v>426</v>
      </c>
      <c r="P46" s="46">
        <v>10</v>
      </c>
      <c r="Q46" s="46"/>
      <c r="R46" s="47"/>
      <c r="S46" s="48"/>
      <c r="T46" s="39"/>
      <c r="U46" s="49"/>
      <c r="V46" s="50"/>
      <c r="W46" s="50"/>
      <c r="X46" s="34">
        <f>IF(E46="","",COUNTA(D$9:$D46)-COUNTIFS(D$9:$D46,"",D$9:$D46,"=*"))</f>
        <v>38</v>
      </c>
      <c r="Y46" s="34">
        <f t="shared" si="4"/>
        <v>260</v>
      </c>
      <c r="Z46" s="34">
        <f t="shared" si="5"/>
        <v>10</v>
      </c>
      <c r="AA46" s="34">
        <f t="shared" si="6"/>
        <v>11</v>
      </c>
      <c r="AB46" s="34"/>
      <c r="AC46" s="9">
        <f t="shared" si="2"/>
        <v>1</v>
      </c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s="51" customFormat="1" ht="12.75" customHeight="1">
      <c r="A47" s="38">
        <f t="shared" si="0"/>
        <v>39</v>
      </c>
      <c r="B47" s="39" t="s">
        <v>136</v>
      </c>
      <c r="C47" s="39" t="s">
        <v>137</v>
      </c>
      <c r="D47" s="40" t="s">
        <v>85</v>
      </c>
      <c r="E47" s="41">
        <v>9</v>
      </c>
      <c r="F47" s="41">
        <v>0</v>
      </c>
      <c r="G47" s="42">
        <f t="shared" si="3"/>
        <v>260</v>
      </c>
      <c r="H47" s="42"/>
      <c r="I47" s="42"/>
      <c r="J47" s="42"/>
      <c r="K47" s="43">
        <f t="shared" si="1"/>
        <v>0</v>
      </c>
      <c r="L47" s="44"/>
      <c r="M47" s="45"/>
      <c r="N47" s="46"/>
      <c r="O47" s="46" t="s">
        <v>426</v>
      </c>
      <c r="P47" s="46">
        <v>10</v>
      </c>
      <c r="Q47" s="46"/>
      <c r="R47" s="47"/>
      <c r="S47" s="48"/>
      <c r="T47" s="39"/>
      <c r="U47" s="49"/>
      <c r="V47" s="50"/>
      <c r="W47" s="50"/>
      <c r="X47" s="34">
        <f>IF(E47="","",COUNTA(D$9:$D47)-COUNTIFS(D$9:$D47,"",D$9:$D47,"=*"))</f>
        <v>39</v>
      </c>
      <c r="Y47" s="34">
        <f t="shared" si="4"/>
        <v>271</v>
      </c>
      <c r="Z47" s="34">
        <f t="shared" si="5"/>
        <v>10</v>
      </c>
      <c r="AA47" s="34">
        <f t="shared" si="6"/>
        <v>11</v>
      </c>
      <c r="AB47" s="34"/>
      <c r="AC47" s="9">
        <f t="shared" si="2"/>
        <v>1</v>
      </c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</row>
    <row r="48" spans="1:40" s="51" customFormat="1" ht="12.75" customHeight="1">
      <c r="A48" s="38">
        <f t="shared" si="0"/>
        <v>40</v>
      </c>
      <c r="B48" s="39" t="s">
        <v>138</v>
      </c>
      <c r="C48" s="39" t="s">
        <v>139</v>
      </c>
      <c r="D48" s="40" t="s">
        <v>85</v>
      </c>
      <c r="E48" s="41">
        <v>5</v>
      </c>
      <c r="F48" s="41">
        <v>0</v>
      </c>
      <c r="G48" s="42">
        <f t="shared" si="3"/>
        <v>271</v>
      </c>
      <c r="H48" s="42"/>
      <c r="I48" s="42"/>
      <c r="J48" s="42"/>
      <c r="K48" s="43">
        <f t="shared" si="1"/>
        <v>0</v>
      </c>
      <c r="L48" s="44"/>
      <c r="M48" s="45"/>
      <c r="N48" s="46"/>
      <c r="O48" s="46" t="s">
        <v>426</v>
      </c>
      <c r="P48" s="46">
        <v>6</v>
      </c>
      <c r="Q48" s="46"/>
      <c r="R48" s="47"/>
      <c r="S48" s="48"/>
      <c r="T48" s="39"/>
      <c r="U48" s="49"/>
      <c r="V48" s="50"/>
      <c r="W48" s="50"/>
      <c r="X48" s="34">
        <f>IF(E48="","",COUNTA(D$9:$D48)-COUNTIFS(D$9:$D48,"",D$9:$D48,"=*"))</f>
        <v>40</v>
      </c>
      <c r="Y48" s="34">
        <f t="shared" si="4"/>
        <v>278</v>
      </c>
      <c r="Z48" s="34">
        <f t="shared" si="5"/>
        <v>6</v>
      </c>
      <c r="AA48" s="34">
        <f t="shared" si="6"/>
        <v>7</v>
      </c>
      <c r="AB48" s="34"/>
      <c r="AC48" s="9">
        <f t="shared" si="2"/>
        <v>1</v>
      </c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</row>
    <row r="49" spans="1:40" s="51" customFormat="1" ht="12.75" customHeight="1">
      <c r="A49" s="38">
        <f t="shared" si="0"/>
        <v>41</v>
      </c>
      <c r="B49" s="39" t="s">
        <v>140</v>
      </c>
      <c r="C49" s="39" t="s">
        <v>141</v>
      </c>
      <c r="D49" s="40" t="s">
        <v>85</v>
      </c>
      <c r="E49" s="41">
        <v>5</v>
      </c>
      <c r="F49" s="41">
        <v>0</v>
      </c>
      <c r="G49" s="42">
        <f t="shared" si="3"/>
        <v>278</v>
      </c>
      <c r="H49" s="42"/>
      <c r="I49" s="42"/>
      <c r="J49" s="42"/>
      <c r="K49" s="43">
        <f t="shared" si="1"/>
        <v>0</v>
      </c>
      <c r="L49" s="44"/>
      <c r="M49" s="45"/>
      <c r="N49" s="46"/>
      <c r="O49" s="46" t="s">
        <v>426</v>
      </c>
      <c r="P49" s="46">
        <v>6</v>
      </c>
      <c r="Q49" s="46"/>
      <c r="R49" s="47"/>
      <c r="S49" s="48"/>
      <c r="T49" s="39"/>
      <c r="U49" s="49"/>
      <c r="V49" s="50"/>
      <c r="W49" s="50"/>
      <c r="X49" s="34">
        <f>IF(E49="","",COUNTA(D$9:$D49)-COUNTIFS(D$9:$D49,"",D$9:$D49,"=*"))</f>
        <v>41</v>
      </c>
      <c r="Y49" s="34">
        <f t="shared" si="4"/>
        <v>285</v>
      </c>
      <c r="Z49" s="34">
        <f t="shared" si="5"/>
        <v>6</v>
      </c>
      <c r="AA49" s="34">
        <f t="shared" si="6"/>
        <v>7</v>
      </c>
      <c r="AB49" s="34"/>
      <c r="AC49" s="9">
        <f t="shared" si="2"/>
        <v>1</v>
      </c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</row>
    <row r="50" spans="1:40" s="51" customFormat="1" ht="12.75" customHeight="1">
      <c r="A50" s="38">
        <f t="shared" si="0"/>
        <v>42</v>
      </c>
      <c r="B50" s="39" t="s">
        <v>142</v>
      </c>
      <c r="C50" s="39" t="s">
        <v>143</v>
      </c>
      <c r="D50" s="40" t="s">
        <v>85</v>
      </c>
      <c r="E50" s="41">
        <v>7</v>
      </c>
      <c r="F50" s="41">
        <v>0</v>
      </c>
      <c r="G50" s="42">
        <f t="shared" si="3"/>
        <v>285</v>
      </c>
      <c r="H50" s="42"/>
      <c r="I50" s="42"/>
      <c r="J50" s="42"/>
      <c r="K50" s="43">
        <f t="shared" si="1"/>
        <v>0</v>
      </c>
      <c r="L50" s="44"/>
      <c r="M50" s="45"/>
      <c r="N50" s="46"/>
      <c r="O50" s="46" t="s">
        <v>426</v>
      </c>
      <c r="P50" s="46">
        <v>8</v>
      </c>
      <c r="Q50" s="46"/>
      <c r="R50" s="47"/>
      <c r="S50" s="48"/>
      <c r="T50" s="39"/>
      <c r="U50" s="49"/>
      <c r="V50" s="50"/>
      <c r="W50" s="50"/>
      <c r="X50" s="34">
        <f>IF(E50="","",COUNTA(D$9:$D50)-COUNTIFS(D$9:$D50,"",D$9:$D50,"=*"))</f>
        <v>42</v>
      </c>
      <c r="Y50" s="34">
        <f t="shared" si="4"/>
        <v>294</v>
      </c>
      <c r="Z50" s="34">
        <f t="shared" si="5"/>
        <v>8</v>
      </c>
      <c r="AA50" s="34">
        <f t="shared" si="6"/>
        <v>9</v>
      </c>
      <c r="AB50" s="34"/>
      <c r="AC50" s="9">
        <f t="shared" si="2"/>
        <v>1</v>
      </c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</row>
    <row r="51" spans="1:40" s="51" customFormat="1" ht="12.75" customHeight="1">
      <c r="A51" s="38">
        <f t="shared" si="0"/>
        <v>43</v>
      </c>
      <c r="B51" s="39" t="s">
        <v>144</v>
      </c>
      <c r="C51" s="39" t="s">
        <v>145</v>
      </c>
      <c r="D51" s="40" t="s">
        <v>85</v>
      </c>
      <c r="E51" s="41">
        <v>7</v>
      </c>
      <c r="F51" s="41">
        <v>0</v>
      </c>
      <c r="G51" s="42">
        <f t="shared" si="3"/>
        <v>294</v>
      </c>
      <c r="H51" s="42"/>
      <c r="I51" s="42"/>
      <c r="J51" s="42"/>
      <c r="K51" s="43">
        <f t="shared" si="1"/>
        <v>0</v>
      </c>
      <c r="L51" s="44"/>
      <c r="M51" s="45"/>
      <c r="N51" s="46"/>
      <c r="O51" s="46" t="s">
        <v>426</v>
      </c>
      <c r="P51" s="46">
        <v>10</v>
      </c>
      <c r="Q51" s="46"/>
      <c r="R51" s="47"/>
      <c r="S51" s="48"/>
      <c r="T51" s="39"/>
      <c r="U51" s="49"/>
      <c r="V51" s="50"/>
      <c r="W51" s="50"/>
      <c r="X51" s="34">
        <f>IF(E51="","",COUNTA(D$9:$D51)-COUNTIFS(D$9:$D51,"",D$9:$D51,"=*"))</f>
        <v>43</v>
      </c>
      <c r="Y51" s="34">
        <f t="shared" si="4"/>
        <v>303</v>
      </c>
      <c r="Z51" s="34">
        <f t="shared" si="5"/>
        <v>8</v>
      </c>
      <c r="AA51" s="34">
        <f t="shared" si="6"/>
        <v>9</v>
      </c>
      <c r="AB51" s="34"/>
      <c r="AC51" s="9">
        <f t="shared" si="2"/>
        <v>1</v>
      </c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</row>
    <row r="52" spans="1:40" s="51" customFormat="1" ht="12.75" customHeight="1">
      <c r="A52" s="38">
        <f t="shared" si="0"/>
        <v>44</v>
      </c>
      <c r="B52" s="39" t="s">
        <v>146</v>
      </c>
      <c r="C52" s="39" t="s">
        <v>147</v>
      </c>
      <c r="D52" s="40" t="s">
        <v>85</v>
      </c>
      <c r="E52" s="41">
        <v>9</v>
      </c>
      <c r="F52" s="41">
        <v>0</v>
      </c>
      <c r="G52" s="42">
        <f t="shared" si="3"/>
        <v>303</v>
      </c>
      <c r="H52" s="42"/>
      <c r="I52" s="42"/>
      <c r="J52" s="42"/>
      <c r="K52" s="43">
        <f t="shared" si="1"/>
        <v>0</v>
      </c>
      <c r="L52" s="44"/>
      <c r="M52" s="45"/>
      <c r="N52" s="46"/>
      <c r="O52" s="46" t="s">
        <v>426</v>
      </c>
      <c r="P52" s="46">
        <v>10</v>
      </c>
      <c r="Q52" s="46"/>
      <c r="R52" s="47"/>
      <c r="S52" s="48"/>
      <c r="T52" s="39"/>
      <c r="U52" s="49"/>
      <c r="V52" s="50"/>
      <c r="W52" s="50"/>
      <c r="X52" s="34">
        <f>IF(E52="","",COUNTA(D$9:$D52)-COUNTIFS(D$9:$D52,"",D$9:$D52,"=*"))</f>
        <v>44</v>
      </c>
      <c r="Y52" s="34">
        <f t="shared" si="4"/>
        <v>314</v>
      </c>
      <c r="Z52" s="34">
        <f t="shared" si="5"/>
        <v>10</v>
      </c>
      <c r="AA52" s="34">
        <f t="shared" si="6"/>
        <v>11</v>
      </c>
      <c r="AB52" s="34"/>
      <c r="AC52" s="9">
        <f t="shared" si="2"/>
        <v>1</v>
      </c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</row>
    <row r="53" spans="1:40" s="51" customFormat="1" ht="12.75" customHeight="1">
      <c r="A53" s="38">
        <f t="shared" si="0"/>
        <v>45</v>
      </c>
      <c r="B53" s="39" t="s">
        <v>148</v>
      </c>
      <c r="C53" s="39" t="s">
        <v>149</v>
      </c>
      <c r="D53" s="40" t="s">
        <v>85</v>
      </c>
      <c r="E53" s="41">
        <v>9</v>
      </c>
      <c r="F53" s="41">
        <v>0</v>
      </c>
      <c r="G53" s="42">
        <f t="shared" si="3"/>
        <v>314</v>
      </c>
      <c r="H53" s="42"/>
      <c r="I53" s="42"/>
      <c r="J53" s="42"/>
      <c r="K53" s="43">
        <f t="shared" si="1"/>
        <v>0</v>
      </c>
      <c r="L53" s="44"/>
      <c r="M53" s="45"/>
      <c r="N53" s="46"/>
      <c r="O53" s="46" t="s">
        <v>426</v>
      </c>
      <c r="P53" s="46">
        <v>10</v>
      </c>
      <c r="Q53" s="46"/>
      <c r="R53" s="47"/>
      <c r="S53" s="48"/>
      <c r="T53" s="39"/>
      <c r="U53" s="49"/>
      <c r="V53" s="50"/>
      <c r="W53" s="50"/>
      <c r="X53" s="34">
        <f>IF(E53="","",COUNTA(D$9:$D53)-COUNTIFS(D$9:$D53,"",D$9:$D53,"=*"))</f>
        <v>45</v>
      </c>
      <c r="Y53" s="34">
        <f t="shared" si="4"/>
        <v>325</v>
      </c>
      <c r="Z53" s="34">
        <f t="shared" si="5"/>
        <v>10</v>
      </c>
      <c r="AA53" s="34">
        <f t="shared" si="6"/>
        <v>11</v>
      </c>
      <c r="AB53" s="34"/>
      <c r="AC53" s="9">
        <f t="shared" si="2"/>
        <v>1</v>
      </c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</row>
    <row r="54" spans="1:40" s="51" customFormat="1" ht="12.75" customHeight="1">
      <c r="A54" s="38">
        <f t="shared" si="0"/>
        <v>46</v>
      </c>
      <c r="B54" s="39" t="s">
        <v>150</v>
      </c>
      <c r="C54" s="39" t="s">
        <v>151</v>
      </c>
      <c r="D54" s="40" t="s">
        <v>85</v>
      </c>
      <c r="E54" s="41">
        <v>5</v>
      </c>
      <c r="F54" s="41">
        <v>0</v>
      </c>
      <c r="G54" s="42">
        <f t="shared" si="3"/>
        <v>325</v>
      </c>
      <c r="H54" s="42"/>
      <c r="I54" s="42"/>
      <c r="J54" s="42"/>
      <c r="K54" s="43">
        <f t="shared" si="1"/>
        <v>0</v>
      </c>
      <c r="L54" s="44"/>
      <c r="M54" s="45"/>
      <c r="N54" s="46"/>
      <c r="O54" s="46" t="s">
        <v>426</v>
      </c>
      <c r="P54" s="46">
        <v>6</v>
      </c>
      <c r="Q54" s="46"/>
      <c r="R54" s="47"/>
      <c r="S54" s="48"/>
      <c r="T54" s="39"/>
      <c r="U54" s="49"/>
      <c r="V54" s="50"/>
      <c r="W54" s="50"/>
      <c r="X54" s="34">
        <f>IF(E54="","",COUNTA(D$9:$D54)-COUNTIFS(D$9:$D54,"",D$9:$D54,"=*"))</f>
        <v>46</v>
      </c>
      <c r="Y54" s="34">
        <f t="shared" si="4"/>
        <v>332</v>
      </c>
      <c r="Z54" s="34">
        <f t="shared" si="5"/>
        <v>6</v>
      </c>
      <c r="AA54" s="34">
        <f t="shared" si="6"/>
        <v>7</v>
      </c>
      <c r="AB54" s="34"/>
      <c r="AC54" s="9">
        <f t="shared" si="2"/>
        <v>1</v>
      </c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40" s="51" customFormat="1" ht="12.75" customHeight="1">
      <c r="A55" s="38">
        <f t="shared" si="0"/>
        <v>47</v>
      </c>
      <c r="B55" s="39" t="s">
        <v>152</v>
      </c>
      <c r="C55" s="39" t="s">
        <v>153</v>
      </c>
      <c r="D55" s="40" t="s">
        <v>85</v>
      </c>
      <c r="E55" s="41">
        <v>7</v>
      </c>
      <c r="F55" s="41">
        <v>0</v>
      </c>
      <c r="G55" s="42">
        <f t="shared" si="3"/>
        <v>332</v>
      </c>
      <c r="H55" s="42"/>
      <c r="I55" s="42"/>
      <c r="J55" s="42"/>
      <c r="K55" s="43">
        <f t="shared" si="1"/>
        <v>0</v>
      </c>
      <c r="L55" s="44"/>
      <c r="M55" s="45"/>
      <c r="N55" s="46"/>
      <c r="O55" s="46" t="s">
        <v>426</v>
      </c>
      <c r="P55" s="46">
        <v>8</v>
      </c>
      <c r="Q55" s="46"/>
      <c r="R55" s="47"/>
      <c r="S55" s="48"/>
      <c r="T55" s="39"/>
      <c r="U55" s="49"/>
      <c r="V55" s="50"/>
      <c r="W55" s="50"/>
      <c r="X55" s="34">
        <f>IF(E55="","",COUNTA(D$9:$D55)-COUNTIFS(D$9:$D55,"",D$9:$D55,"=*"))</f>
        <v>47</v>
      </c>
      <c r="Y55" s="34">
        <f t="shared" si="4"/>
        <v>341</v>
      </c>
      <c r="Z55" s="34">
        <f t="shared" si="5"/>
        <v>8</v>
      </c>
      <c r="AA55" s="34">
        <f t="shared" si="6"/>
        <v>9</v>
      </c>
      <c r="AB55" s="34"/>
      <c r="AC55" s="9">
        <f t="shared" si="2"/>
        <v>1</v>
      </c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</row>
    <row r="56" spans="1:40" s="51" customFormat="1" ht="12.75" customHeight="1">
      <c r="A56" s="38">
        <f t="shared" si="0"/>
        <v>48</v>
      </c>
      <c r="B56" s="39" t="s">
        <v>154</v>
      </c>
      <c r="C56" s="39" t="s">
        <v>155</v>
      </c>
      <c r="D56" s="40" t="s">
        <v>85</v>
      </c>
      <c r="E56" s="41">
        <v>7</v>
      </c>
      <c r="F56" s="41">
        <v>0</v>
      </c>
      <c r="G56" s="42">
        <f t="shared" si="3"/>
        <v>341</v>
      </c>
      <c r="H56" s="42"/>
      <c r="I56" s="42"/>
      <c r="J56" s="42"/>
      <c r="K56" s="43">
        <f t="shared" si="1"/>
        <v>0</v>
      </c>
      <c r="L56" s="44"/>
      <c r="M56" s="45"/>
      <c r="N56" s="46"/>
      <c r="O56" s="46" t="s">
        <v>426</v>
      </c>
      <c r="P56" s="46">
        <v>9</v>
      </c>
      <c r="Q56" s="46"/>
      <c r="R56" s="47"/>
      <c r="S56" s="48"/>
      <c r="T56" s="39"/>
      <c r="U56" s="49"/>
      <c r="V56" s="50"/>
      <c r="W56" s="50"/>
      <c r="X56" s="34">
        <f>IF(E56="","",COUNTA(D$9:$D56)-COUNTIFS(D$9:$D56,"",D$9:$D56,"=*"))</f>
        <v>48</v>
      </c>
      <c r="Y56" s="34">
        <f t="shared" si="4"/>
        <v>350</v>
      </c>
      <c r="Z56" s="34">
        <f t="shared" si="5"/>
        <v>8</v>
      </c>
      <c r="AA56" s="34">
        <f t="shared" si="6"/>
        <v>9</v>
      </c>
      <c r="AB56" s="34"/>
      <c r="AC56" s="9">
        <f t="shared" si="2"/>
        <v>1</v>
      </c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</row>
    <row r="57" spans="1:40" s="51" customFormat="1" ht="12.75" customHeight="1">
      <c r="A57" s="38">
        <f t="shared" si="0"/>
        <v>49</v>
      </c>
      <c r="B57" s="39" t="s">
        <v>156</v>
      </c>
      <c r="C57" s="39" t="s">
        <v>157</v>
      </c>
      <c r="D57" s="40" t="s">
        <v>85</v>
      </c>
      <c r="E57" s="41">
        <v>9</v>
      </c>
      <c r="F57" s="41">
        <v>0</v>
      </c>
      <c r="G57" s="42">
        <f t="shared" si="3"/>
        <v>350</v>
      </c>
      <c r="H57" s="42"/>
      <c r="I57" s="42"/>
      <c r="J57" s="42"/>
      <c r="K57" s="43">
        <f t="shared" si="1"/>
        <v>0</v>
      </c>
      <c r="L57" s="44"/>
      <c r="M57" s="45"/>
      <c r="N57" s="46"/>
      <c r="O57" s="46" t="s">
        <v>426</v>
      </c>
      <c r="P57" s="46">
        <v>10</v>
      </c>
      <c r="Q57" s="46"/>
      <c r="R57" s="47"/>
      <c r="S57" s="48"/>
      <c r="T57" s="39"/>
      <c r="U57" s="49"/>
      <c r="V57" s="50"/>
      <c r="W57" s="50"/>
      <c r="X57" s="34">
        <f>IF(E57="","",COUNTA(D$9:$D57)-COUNTIFS(D$9:$D57,"",D$9:$D57,"=*"))</f>
        <v>49</v>
      </c>
      <c r="Y57" s="34">
        <f t="shared" si="4"/>
        <v>361</v>
      </c>
      <c r="Z57" s="34">
        <f t="shared" si="5"/>
        <v>10</v>
      </c>
      <c r="AA57" s="34">
        <f t="shared" si="6"/>
        <v>11</v>
      </c>
      <c r="AB57" s="34"/>
      <c r="AC57" s="9">
        <f t="shared" si="2"/>
        <v>1</v>
      </c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</row>
    <row r="58" spans="1:40" s="51" customFormat="1" ht="12.75" customHeight="1">
      <c r="A58" s="38">
        <f t="shared" si="0"/>
        <v>50</v>
      </c>
      <c r="B58" s="39" t="s">
        <v>158</v>
      </c>
      <c r="C58" s="39" t="s">
        <v>159</v>
      </c>
      <c r="D58" s="40" t="s">
        <v>85</v>
      </c>
      <c r="E58" s="41">
        <v>9</v>
      </c>
      <c r="F58" s="41">
        <v>0</v>
      </c>
      <c r="G58" s="42">
        <f t="shared" si="3"/>
        <v>361</v>
      </c>
      <c r="H58" s="42"/>
      <c r="I58" s="42"/>
      <c r="J58" s="42"/>
      <c r="K58" s="43">
        <f t="shared" si="1"/>
        <v>0</v>
      </c>
      <c r="L58" s="44"/>
      <c r="M58" s="45"/>
      <c r="N58" s="46"/>
      <c r="O58" s="46" t="s">
        <v>426</v>
      </c>
      <c r="P58" s="46">
        <v>10</v>
      </c>
      <c r="Q58" s="46"/>
      <c r="R58" s="47"/>
      <c r="S58" s="48"/>
      <c r="T58" s="39"/>
      <c r="U58" s="49"/>
      <c r="V58" s="50"/>
      <c r="W58" s="50"/>
      <c r="X58" s="34">
        <f>IF(E58="","",COUNTA(D$9:$D58)-COUNTIFS(D$9:$D58,"",D$9:$D58,"=*"))</f>
        <v>50</v>
      </c>
      <c r="Y58" s="34">
        <f t="shared" si="4"/>
        <v>372</v>
      </c>
      <c r="Z58" s="34">
        <f t="shared" si="5"/>
        <v>10</v>
      </c>
      <c r="AA58" s="34">
        <f t="shared" si="6"/>
        <v>11</v>
      </c>
      <c r="AB58" s="34"/>
      <c r="AC58" s="9">
        <f t="shared" si="2"/>
        <v>1</v>
      </c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</row>
    <row r="59" spans="1:40" s="51" customFormat="1" ht="12.75" customHeight="1">
      <c r="A59" s="38">
        <f t="shared" si="0"/>
        <v>51</v>
      </c>
      <c r="B59" s="39" t="s">
        <v>160</v>
      </c>
      <c r="C59" s="39" t="s">
        <v>161</v>
      </c>
      <c r="D59" s="40" t="s">
        <v>85</v>
      </c>
      <c r="E59" s="41">
        <v>5</v>
      </c>
      <c r="F59" s="41">
        <v>0</v>
      </c>
      <c r="G59" s="42">
        <f t="shared" si="3"/>
        <v>372</v>
      </c>
      <c r="H59" s="42"/>
      <c r="I59" s="42"/>
      <c r="J59" s="42"/>
      <c r="K59" s="43">
        <f t="shared" si="1"/>
        <v>0</v>
      </c>
      <c r="L59" s="44"/>
      <c r="M59" s="45"/>
      <c r="N59" s="46"/>
      <c r="O59" s="46" t="s">
        <v>426</v>
      </c>
      <c r="P59" s="46">
        <v>6</v>
      </c>
      <c r="Q59" s="46"/>
      <c r="R59" s="47"/>
      <c r="S59" s="48"/>
      <c r="T59" s="39"/>
      <c r="U59" s="49"/>
      <c r="V59" s="50"/>
      <c r="W59" s="50"/>
      <c r="X59" s="34">
        <f>IF(E59="","",COUNTA(D$9:$D59)-COUNTIFS(D$9:$D59,"",D$9:$D59,"=*"))</f>
        <v>51</v>
      </c>
      <c r="Y59" s="34">
        <f t="shared" si="4"/>
        <v>379</v>
      </c>
      <c r="Z59" s="34">
        <f t="shared" si="5"/>
        <v>6</v>
      </c>
      <c r="AA59" s="34">
        <f t="shared" si="6"/>
        <v>7</v>
      </c>
      <c r="AB59" s="34"/>
      <c r="AC59" s="9">
        <f t="shared" si="2"/>
        <v>1</v>
      </c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</row>
    <row r="60" spans="1:40" s="51" customFormat="1" ht="12.75" customHeight="1">
      <c r="A60" s="38">
        <f t="shared" si="0"/>
        <v>52</v>
      </c>
      <c r="B60" s="39" t="s">
        <v>162</v>
      </c>
      <c r="C60" s="39" t="s">
        <v>163</v>
      </c>
      <c r="D60" s="40" t="s">
        <v>85</v>
      </c>
      <c r="E60" s="41">
        <v>7</v>
      </c>
      <c r="F60" s="41">
        <v>0</v>
      </c>
      <c r="G60" s="42">
        <f t="shared" si="3"/>
        <v>379</v>
      </c>
      <c r="H60" s="42"/>
      <c r="I60" s="42"/>
      <c r="J60" s="42"/>
      <c r="K60" s="43">
        <f t="shared" si="1"/>
        <v>0</v>
      </c>
      <c r="L60" s="44"/>
      <c r="M60" s="45"/>
      <c r="N60" s="46"/>
      <c r="O60" s="46" t="s">
        <v>426</v>
      </c>
      <c r="P60" s="46">
        <v>8</v>
      </c>
      <c r="Q60" s="46"/>
      <c r="R60" s="47"/>
      <c r="S60" s="48"/>
      <c r="T60" s="39"/>
      <c r="U60" s="49"/>
      <c r="V60" s="50"/>
      <c r="W60" s="50"/>
      <c r="X60" s="34">
        <f>IF(E60="","",COUNTA(D$9:$D60)-COUNTIFS(D$9:$D60,"",D$9:$D60,"=*"))</f>
        <v>52</v>
      </c>
      <c r="Y60" s="34">
        <f t="shared" si="4"/>
        <v>388</v>
      </c>
      <c r="Z60" s="34">
        <f t="shared" si="5"/>
        <v>8</v>
      </c>
      <c r="AA60" s="34">
        <f t="shared" si="6"/>
        <v>9</v>
      </c>
      <c r="AB60" s="34"/>
      <c r="AC60" s="9">
        <f t="shared" si="2"/>
        <v>1</v>
      </c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</row>
    <row r="61" spans="1:40" s="51" customFormat="1" ht="12.75" customHeight="1">
      <c r="A61" s="38">
        <f t="shared" si="0"/>
        <v>53</v>
      </c>
      <c r="B61" s="39" t="s">
        <v>164</v>
      </c>
      <c r="C61" s="39" t="s">
        <v>165</v>
      </c>
      <c r="D61" s="40" t="s">
        <v>85</v>
      </c>
      <c r="E61" s="41">
        <v>7</v>
      </c>
      <c r="F61" s="41">
        <v>0</v>
      </c>
      <c r="G61" s="42">
        <f t="shared" si="3"/>
        <v>388</v>
      </c>
      <c r="H61" s="42"/>
      <c r="I61" s="42"/>
      <c r="J61" s="42"/>
      <c r="K61" s="43">
        <f t="shared" si="1"/>
        <v>0</v>
      </c>
      <c r="L61" s="44"/>
      <c r="M61" s="45"/>
      <c r="N61" s="46"/>
      <c r="O61" s="46" t="s">
        <v>426</v>
      </c>
      <c r="P61" s="46">
        <v>8</v>
      </c>
      <c r="Q61" s="46"/>
      <c r="R61" s="47"/>
      <c r="S61" s="48"/>
      <c r="T61" s="39"/>
      <c r="U61" s="49"/>
      <c r="V61" s="50"/>
      <c r="W61" s="50"/>
      <c r="X61" s="34">
        <f>IF(E61="","",COUNTA(D$9:$D61)-COUNTIFS(D$9:$D61,"",D$9:$D61,"=*"))</f>
        <v>53</v>
      </c>
      <c r="Y61" s="34">
        <f t="shared" si="4"/>
        <v>397</v>
      </c>
      <c r="Z61" s="34">
        <f t="shared" si="5"/>
        <v>8</v>
      </c>
      <c r="AA61" s="34">
        <f t="shared" si="6"/>
        <v>9</v>
      </c>
      <c r="AB61" s="34"/>
      <c r="AC61" s="9">
        <f t="shared" si="2"/>
        <v>1</v>
      </c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</row>
    <row r="62" spans="1:40" s="51" customFormat="1" ht="12.75" customHeight="1">
      <c r="A62" s="38">
        <f t="shared" si="0"/>
        <v>54</v>
      </c>
      <c r="B62" s="39" t="s">
        <v>166</v>
      </c>
      <c r="C62" s="39" t="s">
        <v>167</v>
      </c>
      <c r="D62" s="40" t="s">
        <v>85</v>
      </c>
      <c r="E62" s="41">
        <v>9</v>
      </c>
      <c r="F62" s="41">
        <v>0</v>
      </c>
      <c r="G62" s="42">
        <f t="shared" si="3"/>
        <v>397</v>
      </c>
      <c r="H62" s="42"/>
      <c r="I62" s="42"/>
      <c r="J62" s="42"/>
      <c r="K62" s="43">
        <f t="shared" si="1"/>
        <v>0</v>
      </c>
      <c r="L62" s="44"/>
      <c r="M62" s="45"/>
      <c r="N62" s="46"/>
      <c r="O62" s="46" t="s">
        <v>426</v>
      </c>
      <c r="P62" s="46">
        <v>10</v>
      </c>
      <c r="Q62" s="46"/>
      <c r="R62" s="47"/>
      <c r="S62" s="48"/>
      <c r="T62" s="39"/>
      <c r="U62" s="49"/>
      <c r="V62" s="50"/>
      <c r="W62" s="50"/>
      <c r="X62" s="34">
        <f>IF(E62="","",COUNTA(D$9:$D62)-COUNTIFS(D$9:$D62,"",D$9:$D62,"=*"))</f>
        <v>54</v>
      </c>
      <c r="Y62" s="34">
        <f t="shared" si="4"/>
        <v>408</v>
      </c>
      <c r="Z62" s="34">
        <f t="shared" si="5"/>
        <v>10</v>
      </c>
      <c r="AA62" s="34">
        <f t="shared" si="6"/>
        <v>11</v>
      </c>
      <c r="AB62" s="34"/>
      <c r="AC62" s="9">
        <f t="shared" si="2"/>
        <v>1</v>
      </c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</row>
    <row r="63" spans="1:40" s="51" customFormat="1" ht="12.75" customHeight="1">
      <c r="A63" s="38">
        <f t="shared" si="0"/>
        <v>55</v>
      </c>
      <c r="B63" s="39" t="s">
        <v>168</v>
      </c>
      <c r="C63" s="39" t="s">
        <v>169</v>
      </c>
      <c r="D63" s="40" t="s">
        <v>85</v>
      </c>
      <c r="E63" s="41">
        <v>9</v>
      </c>
      <c r="F63" s="41">
        <v>0</v>
      </c>
      <c r="G63" s="42">
        <f t="shared" si="3"/>
        <v>408</v>
      </c>
      <c r="H63" s="42"/>
      <c r="I63" s="42"/>
      <c r="J63" s="42"/>
      <c r="K63" s="43">
        <f t="shared" si="1"/>
        <v>0</v>
      </c>
      <c r="L63" s="44"/>
      <c r="M63" s="45"/>
      <c r="N63" s="46"/>
      <c r="O63" s="46" t="s">
        <v>426</v>
      </c>
      <c r="P63" s="46">
        <v>10</v>
      </c>
      <c r="Q63" s="46"/>
      <c r="R63" s="47"/>
      <c r="S63" s="48"/>
      <c r="T63" s="39"/>
      <c r="U63" s="49"/>
      <c r="V63" s="50"/>
      <c r="W63" s="50"/>
      <c r="X63" s="34">
        <f>IF(E63="","",COUNTA(D$9:$D63)-COUNTIFS(D$9:$D63,"",D$9:$D63,"=*"))</f>
        <v>55</v>
      </c>
      <c r="Y63" s="34">
        <f t="shared" si="4"/>
        <v>419</v>
      </c>
      <c r="Z63" s="34">
        <f t="shared" si="5"/>
        <v>10</v>
      </c>
      <c r="AA63" s="34">
        <f t="shared" si="6"/>
        <v>11</v>
      </c>
      <c r="AB63" s="34"/>
      <c r="AC63" s="9">
        <f t="shared" si="2"/>
        <v>1</v>
      </c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</row>
    <row r="64" spans="1:40" s="51" customFormat="1" ht="12.75" customHeight="1">
      <c r="A64" s="38">
        <f t="shared" si="0"/>
        <v>56</v>
      </c>
      <c r="B64" s="39" t="s">
        <v>170</v>
      </c>
      <c r="C64" s="39" t="s">
        <v>171</v>
      </c>
      <c r="D64" s="40" t="s">
        <v>85</v>
      </c>
      <c r="E64" s="41">
        <v>5</v>
      </c>
      <c r="F64" s="41">
        <v>0</v>
      </c>
      <c r="G64" s="42">
        <f t="shared" si="3"/>
        <v>419</v>
      </c>
      <c r="H64" s="42"/>
      <c r="I64" s="42"/>
      <c r="J64" s="42"/>
      <c r="K64" s="43">
        <f t="shared" si="1"/>
        <v>0</v>
      </c>
      <c r="L64" s="44"/>
      <c r="M64" s="45"/>
      <c r="N64" s="46"/>
      <c r="O64" s="46" t="s">
        <v>426</v>
      </c>
      <c r="P64" s="46">
        <v>6</v>
      </c>
      <c r="Q64" s="46"/>
      <c r="R64" s="47"/>
      <c r="S64" s="48"/>
      <c r="T64" s="39"/>
      <c r="U64" s="49"/>
      <c r="V64" s="50"/>
      <c r="W64" s="50"/>
      <c r="X64" s="34">
        <f>IF(E64="","",COUNTA(D$9:$D64)-COUNTIFS(D$9:$D64,"",D$9:$D64,"=*"))</f>
        <v>56</v>
      </c>
      <c r="Y64" s="34">
        <f t="shared" si="4"/>
        <v>426</v>
      </c>
      <c r="Z64" s="34">
        <f t="shared" si="5"/>
        <v>6</v>
      </c>
      <c r="AA64" s="34">
        <f t="shared" si="6"/>
        <v>7</v>
      </c>
      <c r="AB64" s="34"/>
      <c r="AC64" s="9">
        <f t="shared" si="2"/>
        <v>1</v>
      </c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</row>
    <row r="65" spans="1:40" s="51" customFormat="1" ht="12.75" customHeight="1">
      <c r="A65" s="38">
        <f t="shared" si="0"/>
        <v>57</v>
      </c>
      <c r="B65" s="39" t="s">
        <v>172</v>
      </c>
      <c r="C65" s="39" t="s">
        <v>173</v>
      </c>
      <c r="D65" s="40" t="s">
        <v>85</v>
      </c>
      <c r="E65" s="41">
        <v>7</v>
      </c>
      <c r="F65" s="41">
        <v>0</v>
      </c>
      <c r="G65" s="42">
        <f t="shared" si="3"/>
        <v>426</v>
      </c>
      <c r="H65" s="42"/>
      <c r="I65" s="42"/>
      <c r="J65" s="42"/>
      <c r="K65" s="43">
        <f t="shared" si="1"/>
        <v>0</v>
      </c>
      <c r="L65" s="44"/>
      <c r="M65" s="45"/>
      <c r="N65" s="46"/>
      <c r="O65" s="46" t="s">
        <v>426</v>
      </c>
      <c r="P65" s="46">
        <v>8</v>
      </c>
      <c r="Q65" s="46"/>
      <c r="R65" s="47"/>
      <c r="S65" s="48"/>
      <c r="T65" s="39"/>
      <c r="U65" s="49"/>
      <c r="V65" s="50"/>
      <c r="W65" s="50"/>
      <c r="X65" s="34">
        <f>IF(E65="","",COUNTA(D$9:$D65)-COUNTIFS(D$9:$D65,"",D$9:$D65,"=*"))</f>
        <v>57</v>
      </c>
      <c r="Y65" s="34">
        <f t="shared" si="4"/>
        <v>435</v>
      </c>
      <c r="Z65" s="34">
        <f t="shared" si="5"/>
        <v>8</v>
      </c>
      <c r="AA65" s="34">
        <f t="shared" si="6"/>
        <v>9</v>
      </c>
      <c r="AB65" s="34"/>
      <c r="AC65" s="9">
        <f t="shared" si="2"/>
        <v>1</v>
      </c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</row>
    <row r="66" spans="1:40" s="51" customFormat="1" ht="12.75" customHeight="1">
      <c r="A66" s="38">
        <f t="shared" si="0"/>
        <v>58</v>
      </c>
      <c r="B66" s="39" t="s">
        <v>174</v>
      </c>
      <c r="C66" s="39" t="s">
        <v>175</v>
      </c>
      <c r="D66" s="40" t="s">
        <v>85</v>
      </c>
      <c r="E66" s="41">
        <v>7</v>
      </c>
      <c r="F66" s="41">
        <v>0</v>
      </c>
      <c r="G66" s="42">
        <f t="shared" si="3"/>
        <v>435</v>
      </c>
      <c r="H66" s="42"/>
      <c r="I66" s="42"/>
      <c r="J66" s="42"/>
      <c r="K66" s="43">
        <f t="shared" si="1"/>
        <v>0</v>
      </c>
      <c r="L66" s="44"/>
      <c r="M66" s="45"/>
      <c r="N66" s="46"/>
      <c r="O66" s="46" t="s">
        <v>426</v>
      </c>
      <c r="P66" s="46">
        <v>8</v>
      </c>
      <c r="Q66" s="46"/>
      <c r="R66" s="47"/>
      <c r="S66" s="48"/>
      <c r="T66" s="39"/>
      <c r="U66" s="49"/>
      <c r="V66" s="50"/>
      <c r="W66" s="50"/>
      <c r="X66" s="34">
        <f>IF(E66="","",COUNTA(D$9:$D66)-COUNTIFS(D$9:$D66,"",D$9:$D66,"=*"))</f>
        <v>58</v>
      </c>
      <c r="Y66" s="34">
        <f t="shared" si="4"/>
        <v>444</v>
      </c>
      <c r="Z66" s="34">
        <f t="shared" si="5"/>
        <v>8</v>
      </c>
      <c r="AA66" s="34">
        <f t="shared" si="6"/>
        <v>9</v>
      </c>
      <c r="AB66" s="34"/>
      <c r="AC66" s="9">
        <f t="shared" si="2"/>
        <v>1</v>
      </c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</row>
    <row r="67" spans="1:40" s="51" customFormat="1" ht="12.75" customHeight="1">
      <c r="A67" s="38">
        <f t="shared" si="0"/>
        <v>59</v>
      </c>
      <c r="B67" s="39" t="s">
        <v>176</v>
      </c>
      <c r="C67" s="39" t="s">
        <v>177</v>
      </c>
      <c r="D67" s="40" t="s">
        <v>85</v>
      </c>
      <c r="E67" s="41">
        <v>9</v>
      </c>
      <c r="F67" s="41">
        <v>0</v>
      </c>
      <c r="G67" s="42">
        <f t="shared" si="3"/>
        <v>444</v>
      </c>
      <c r="H67" s="42"/>
      <c r="I67" s="42"/>
      <c r="J67" s="42"/>
      <c r="K67" s="43">
        <f t="shared" si="1"/>
        <v>0</v>
      </c>
      <c r="L67" s="44"/>
      <c r="M67" s="45"/>
      <c r="N67" s="46"/>
      <c r="O67" s="46" t="s">
        <v>426</v>
      </c>
      <c r="P67" s="46">
        <v>10</v>
      </c>
      <c r="Q67" s="46"/>
      <c r="R67" s="47"/>
      <c r="S67" s="48"/>
      <c r="T67" s="39"/>
      <c r="U67" s="49"/>
      <c r="V67" s="50"/>
      <c r="W67" s="50"/>
      <c r="X67" s="34">
        <f>IF(E67="","",COUNTA(D$9:$D67)-COUNTIFS(D$9:$D67,"",D$9:$D67,"=*"))</f>
        <v>59</v>
      </c>
      <c r="Y67" s="34">
        <f t="shared" si="4"/>
        <v>455</v>
      </c>
      <c r="Z67" s="34">
        <f t="shared" si="5"/>
        <v>10</v>
      </c>
      <c r="AA67" s="34">
        <f t="shared" si="6"/>
        <v>11</v>
      </c>
      <c r="AB67" s="34"/>
      <c r="AC67" s="9">
        <f t="shared" si="2"/>
        <v>1</v>
      </c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</row>
    <row r="68" spans="1:40" s="51" customFormat="1" ht="12.75" customHeight="1">
      <c r="A68" s="38">
        <f t="shared" si="0"/>
        <v>60</v>
      </c>
      <c r="B68" s="39" t="s">
        <v>178</v>
      </c>
      <c r="C68" s="39" t="s">
        <v>179</v>
      </c>
      <c r="D68" s="40" t="s">
        <v>85</v>
      </c>
      <c r="E68" s="41">
        <v>9</v>
      </c>
      <c r="F68" s="41">
        <v>0</v>
      </c>
      <c r="G68" s="42">
        <f t="shared" si="3"/>
        <v>455</v>
      </c>
      <c r="H68" s="42"/>
      <c r="I68" s="42"/>
      <c r="J68" s="42"/>
      <c r="K68" s="43">
        <f t="shared" si="1"/>
        <v>0</v>
      </c>
      <c r="L68" s="44"/>
      <c r="M68" s="45"/>
      <c r="N68" s="46"/>
      <c r="O68" s="46" t="s">
        <v>426</v>
      </c>
      <c r="P68" s="46">
        <v>10</v>
      </c>
      <c r="Q68" s="46"/>
      <c r="R68" s="47"/>
      <c r="S68" s="48"/>
      <c r="T68" s="39"/>
      <c r="U68" s="49"/>
      <c r="V68" s="50"/>
      <c r="W68" s="50"/>
      <c r="X68" s="34">
        <f>IF(E68="","",COUNTA(D$9:$D68)-COUNTIFS(D$9:$D68,"",D$9:$D68,"=*"))</f>
        <v>60</v>
      </c>
      <c r="Y68" s="34">
        <f t="shared" si="4"/>
        <v>466</v>
      </c>
      <c r="Z68" s="34">
        <f t="shared" si="5"/>
        <v>10</v>
      </c>
      <c r="AA68" s="34">
        <f t="shared" si="6"/>
        <v>11</v>
      </c>
      <c r="AB68" s="34"/>
      <c r="AC68" s="9">
        <f t="shared" si="2"/>
        <v>1</v>
      </c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</row>
    <row r="69" spans="1:40" s="51" customFormat="1" ht="12.75" customHeight="1">
      <c r="A69" s="38">
        <f t="shared" si="0"/>
        <v>61</v>
      </c>
      <c r="B69" s="39" t="s">
        <v>180</v>
      </c>
      <c r="C69" s="39" t="s">
        <v>181</v>
      </c>
      <c r="D69" s="40" t="s">
        <v>85</v>
      </c>
      <c r="E69" s="41">
        <v>5</v>
      </c>
      <c r="F69" s="41">
        <v>0</v>
      </c>
      <c r="G69" s="42">
        <f t="shared" si="3"/>
        <v>466</v>
      </c>
      <c r="H69" s="42"/>
      <c r="I69" s="42"/>
      <c r="J69" s="42"/>
      <c r="K69" s="43">
        <f t="shared" si="1"/>
        <v>0</v>
      </c>
      <c r="L69" s="44"/>
      <c r="M69" s="45"/>
      <c r="N69" s="46"/>
      <c r="O69" s="46" t="s">
        <v>426</v>
      </c>
      <c r="P69" s="46">
        <v>6</v>
      </c>
      <c r="Q69" s="46"/>
      <c r="R69" s="47"/>
      <c r="S69" s="48"/>
      <c r="T69" s="39"/>
      <c r="U69" s="49"/>
      <c r="V69" s="50"/>
      <c r="W69" s="50"/>
      <c r="X69" s="34">
        <f>IF(E69="","",COUNTA(D$9:$D69)-COUNTIFS(D$9:$D69,"",D$9:$D69,"=*"))</f>
        <v>61</v>
      </c>
      <c r="Y69" s="34">
        <f t="shared" si="4"/>
        <v>473</v>
      </c>
      <c r="Z69" s="34">
        <f t="shared" si="5"/>
        <v>6</v>
      </c>
      <c r="AA69" s="34">
        <f t="shared" si="6"/>
        <v>7</v>
      </c>
      <c r="AB69" s="34"/>
      <c r="AC69" s="9">
        <f t="shared" si="2"/>
        <v>1</v>
      </c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</row>
    <row r="70" spans="1:40" s="51" customFormat="1" ht="12.75" customHeight="1">
      <c r="A70" s="38">
        <f t="shared" si="0"/>
        <v>62</v>
      </c>
      <c r="B70" s="39" t="s">
        <v>182</v>
      </c>
      <c r="C70" s="39" t="s">
        <v>183</v>
      </c>
      <c r="D70" s="40" t="s">
        <v>85</v>
      </c>
      <c r="E70" s="41">
        <v>7</v>
      </c>
      <c r="F70" s="41">
        <v>0</v>
      </c>
      <c r="G70" s="42">
        <f t="shared" si="3"/>
        <v>473</v>
      </c>
      <c r="H70" s="42"/>
      <c r="I70" s="42"/>
      <c r="J70" s="42"/>
      <c r="K70" s="43">
        <f t="shared" si="1"/>
        <v>0</v>
      </c>
      <c r="L70" s="44"/>
      <c r="M70" s="45"/>
      <c r="N70" s="46"/>
      <c r="O70" s="46" t="s">
        <v>426</v>
      </c>
      <c r="P70" s="46">
        <v>8</v>
      </c>
      <c r="Q70" s="46"/>
      <c r="R70" s="47"/>
      <c r="S70" s="48"/>
      <c r="T70" s="39"/>
      <c r="U70" s="49"/>
      <c r="V70" s="50"/>
      <c r="W70" s="50"/>
      <c r="X70" s="34">
        <f>IF(E70="","",COUNTA(D$9:$D70)-COUNTIFS(D$9:$D70,"",D$9:$D70,"=*"))</f>
        <v>62</v>
      </c>
      <c r="Y70" s="34">
        <f t="shared" si="4"/>
        <v>482</v>
      </c>
      <c r="Z70" s="34">
        <f t="shared" si="5"/>
        <v>8</v>
      </c>
      <c r="AA70" s="34">
        <f t="shared" si="6"/>
        <v>9</v>
      </c>
      <c r="AB70" s="34"/>
      <c r="AC70" s="9">
        <f t="shared" si="2"/>
        <v>1</v>
      </c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</row>
    <row r="71" spans="1:40" s="51" customFormat="1" ht="12.75" customHeight="1">
      <c r="A71" s="38">
        <f t="shared" si="0"/>
        <v>63</v>
      </c>
      <c r="B71" s="39" t="s">
        <v>184</v>
      </c>
      <c r="C71" s="39" t="s">
        <v>185</v>
      </c>
      <c r="D71" s="40" t="s">
        <v>85</v>
      </c>
      <c r="E71" s="41">
        <v>7</v>
      </c>
      <c r="F71" s="41">
        <v>0</v>
      </c>
      <c r="G71" s="42">
        <f t="shared" si="3"/>
        <v>482</v>
      </c>
      <c r="H71" s="42"/>
      <c r="I71" s="42"/>
      <c r="J71" s="42"/>
      <c r="K71" s="43">
        <f t="shared" si="1"/>
        <v>0</v>
      </c>
      <c r="L71" s="44"/>
      <c r="M71" s="45"/>
      <c r="N71" s="46"/>
      <c r="O71" s="46" t="s">
        <v>426</v>
      </c>
      <c r="P71" s="46">
        <v>8</v>
      </c>
      <c r="Q71" s="46"/>
      <c r="R71" s="47"/>
      <c r="S71" s="48"/>
      <c r="T71" s="39"/>
      <c r="U71" s="49"/>
      <c r="V71" s="50"/>
      <c r="W71" s="50"/>
      <c r="X71" s="34">
        <f>IF(E71="","",COUNTA(D$9:$D71)-COUNTIFS(D$9:$D71,"",D$9:$D71,"=*"))</f>
        <v>63</v>
      </c>
      <c r="Y71" s="34">
        <f t="shared" si="4"/>
        <v>491</v>
      </c>
      <c r="Z71" s="34">
        <f t="shared" si="5"/>
        <v>8</v>
      </c>
      <c r="AA71" s="34">
        <f t="shared" si="6"/>
        <v>9</v>
      </c>
      <c r="AB71" s="34"/>
      <c r="AC71" s="9">
        <f t="shared" si="2"/>
        <v>1</v>
      </c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</row>
    <row r="72" spans="1:40" s="51" customFormat="1" ht="12.75" customHeight="1">
      <c r="A72" s="38">
        <f t="shared" si="0"/>
        <v>64</v>
      </c>
      <c r="B72" s="39" t="s">
        <v>186</v>
      </c>
      <c r="C72" s="39" t="s">
        <v>187</v>
      </c>
      <c r="D72" s="40" t="s">
        <v>85</v>
      </c>
      <c r="E72" s="41">
        <v>9</v>
      </c>
      <c r="F72" s="41">
        <v>0</v>
      </c>
      <c r="G72" s="42">
        <f t="shared" si="3"/>
        <v>491</v>
      </c>
      <c r="H72" s="42"/>
      <c r="I72" s="42"/>
      <c r="J72" s="42"/>
      <c r="K72" s="43">
        <f t="shared" si="1"/>
        <v>0</v>
      </c>
      <c r="L72" s="44"/>
      <c r="M72" s="45"/>
      <c r="N72" s="46"/>
      <c r="O72" s="46" t="s">
        <v>426</v>
      </c>
      <c r="P72" s="46">
        <v>10</v>
      </c>
      <c r="Q72" s="46"/>
      <c r="R72" s="47"/>
      <c r="S72" s="48"/>
      <c r="T72" s="39"/>
      <c r="U72" s="49"/>
      <c r="V72" s="50"/>
      <c r="W72" s="50"/>
      <c r="X72" s="34">
        <f>IF(E72="","",COUNTA(D$9:$D72)-COUNTIFS(D$9:$D72,"",D$9:$D72,"=*"))</f>
        <v>64</v>
      </c>
      <c r="Y72" s="34">
        <f t="shared" si="4"/>
        <v>502</v>
      </c>
      <c r="Z72" s="34">
        <f t="shared" si="5"/>
        <v>10</v>
      </c>
      <c r="AA72" s="34">
        <f t="shared" si="6"/>
        <v>11</v>
      </c>
      <c r="AB72" s="34"/>
      <c r="AC72" s="9">
        <f t="shared" si="2"/>
        <v>1</v>
      </c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</row>
    <row r="73" spans="1:40" s="51" customFormat="1" ht="12.75" customHeight="1">
      <c r="A73" s="38">
        <f t="shared" si="0"/>
        <v>65</v>
      </c>
      <c r="B73" s="39" t="s">
        <v>188</v>
      </c>
      <c r="C73" s="39" t="s">
        <v>189</v>
      </c>
      <c r="D73" s="40" t="s">
        <v>85</v>
      </c>
      <c r="E73" s="41">
        <v>9</v>
      </c>
      <c r="F73" s="41">
        <v>0</v>
      </c>
      <c r="G73" s="42">
        <f t="shared" si="3"/>
        <v>502</v>
      </c>
      <c r="H73" s="42"/>
      <c r="I73" s="42"/>
      <c r="J73" s="42"/>
      <c r="K73" s="43">
        <f t="shared" si="1"/>
        <v>0</v>
      </c>
      <c r="L73" s="44"/>
      <c r="M73" s="45"/>
      <c r="N73" s="46"/>
      <c r="O73" s="46" t="s">
        <v>426</v>
      </c>
      <c r="P73" s="46">
        <v>10</v>
      </c>
      <c r="Q73" s="46"/>
      <c r="R73" s="47"/>
      <c r="S73" s="48"/>
      <c r="T73" s="39"/>
      <c r="U73" s="49"/>
      <c r="V73" s="50"/>
      <c r="W73" s="50"/>
      <c r="X73" s="34">
        <f>IF(E73="","",COUNTA(D$9:$D73)-COUNTIFS(D$9:$D73,"",D$9:$D73,"=*"))</f>
        <v>65</v>
      </c>
      <c r="Y73" s="34">
        <f t="shared" si="4"/>
        <v>513</v>
      </c>
      <c r="Z73" s="34">
        <f t="shared" si="5"/>
        <v>10</v>
      </c>
      <c r="AA73" s="34">
        <f t="shared" si="6"/>
        <v>11</v>
      </c>
      <c r="AB73" s="34"/>
      <c r="AC73" s="9">
        <f t="shared" si="2"/>
        <v>1</v>
      </c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</row>
    <row r="74" spans="1:40" s="51" customFormat="1" ht="12.75" customHeight="1">
      <c r="A74" s="38">
        <f t="shared" si="0"/>
        <v>66</v>
      </c>
      <c r="B74" s="39" t="s">
        <v>190</v>
      </c>
      <c r="C74" s="39" t="s">
        <v>191</v>
      </c>
      <c r="D74" s="40" t="s">
        <v>85</v>
      </c>
      <c r="E74" s="41">
        <v>5</v>
      </c>
      <c r="F74" s="41">
        <v>0</v>
      </c>
      <c r="G74" s="42">
        <f t="shared" si="3"/>
        <v>513</v>
      </c>
      <c r="H74" s="42"/>
      <c r="I74" s="42"/>
      <c r="J74" s="42"/>
      <c r="K74" s="43">
        <f t="shared" si="1"/>
        <v>0</v>
      </c>
      <c r="L74" s="44"/>
      <c r="M74" s="45"/>
      <c r="N74" s="46"/>
      <c r="O74" s="46" t="s">
        <v>426</v>
      </c>
      <c r="P74" s="46">
        <v>6</v>
      </c>
      <c r="Q74" s="46"/>
      <c r="R74" s="47"/>
      <c r="S74" s="48"/>
      <c r="T74" s="39"/>
      <c r="U74" s="49"/>
      <c r="V74" s="50"/>
      <c r="W74" s="50"/>
      <c r="X74" s="34">
        <f>IF(E74="","",COUNTA(D$9:$D74)-COUNTIFS(D$9:$D74,"",D$9:$D74,"=*"))</f>
        <v>66</v>
      </c>
      <c r="Y74" s="34">
        <f t="shared" si="4"/>
        <v>520</v>
      </c>
      <c r="Z74" s="34">
        <f t="shared" si="5"/>
        <v>6</v>
      </c>
      <c r="AA74" s="34">
        <f t="shared" si="6"/>
        <v>7</v>
      </c>
      <c r="AB74" s="34"/>
      <c r="AC74" s="9">
        <f t="shared" ref="AC74:AC111" si="7">COUNTIF($C$9:$C$219, C74)</f>
        <v>1</v>
      </c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</row>
    <row r="75" spans="1:40" s="51" customFormat="1" ht="12.75" customHeight="1">
      <c r="A75" s="38">
        <f t="shared" si="0"/>
        <v>67</v>
      </c>
      <c r="B75" s="39" t="s">
        <v>192</v>
      </c>
      <c r="C75" s="39" t="s">
        <v>193</v>
      </c>
      <c r="D75" s="40" t="s">
        <v>85</v>
      </c>
      <c r="E75" s="41">
        <v>7</v>
      </c>
      <c r="F75" s="41">
        <v>0</v>
      </c>
      <c r="G75" s="42">
        <f t="shared" ref="G75:G102" si="8">IF(E75&lt;&gt;"",Y74, "")</f>
        <v>520</v>
      </c>
      <c r="H75" s="42"/>
      <c r="I75" s="42"/>
      <c r="J75" s="42"/>
      <c r="K75" s="43">
        <f t="shared" si="1"/>
        <v>0</v>
      </c>
      <c r="L75" s="44"/>
      <c r="M75" s="45"/>
      <c r="N75" s="46"/>
      <c r="O75" s="46" t="s">
        <v>426</v>
      </c>
      <c r="P75" s="46">
        <v>8</v>
      </c>
      <c r="Q75" s="46"/>
      <c r="R75" s="47"/>
      <c r="S75" s="48"/>
      <c r="T75" s="39"/>
      <c r="U75" s="49"/>
      <c r="V75" s="50"/>
      <c r="W75" s="50"/>
      <c r="X75" s="34">
        <f>IF(E75="","",COUNTA(D$9:$D75)-COUNTIFS(D$9:$D75,"",D$9:$D75,"=*"))</f>
        <v>67</v>
      </c>
      <c r="Y75" s="34">
        <f t="shared" ref="Y75:Y102" si="9">IF(E75 &lt;&gt;"", IF(D75= "Decimal",Y74+AA75,Y74+Z75), Y74)</f>
        <v>529</v>
      </c>
      <c r="Z75" s="34">
        <f t="shared" ref="Z75:Z102" si="10">IF(E75&lt;&gt;"", E75+1, "")</f>
        <v>8</v>
      </c>
      <c r="AA75" s="34">
        <f t="shared" ref="AA75:AA102" si="11">IF(E75&lt;&gt;"",IF(F75&lt;&gt;"",E75+2,E75+1),"")</f>
        <v>9</v>
      </c>
      <c r="AB75" s="34"/>
      <c r="AC75" s="9">
        <f t="shared" si="7"/>
        <v>1</v>
      </c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</row>
    <row r="76" spans="1:40" s="51" customFormat="1" ht="12.75" customHeight="1">
      <c r="A76" s="38">
        <f t="shared" si="0"/>
        <v>68</v>
      </c>
      <c r="B76" s="39" t="s">
        <v>194</v>
      </c>
      <c r="C76" s="39" t="s">
        <v>195</v>
      </c>
      <c r="D76" s="40" t="s">
        <v>85</v>
      </c>
      <c r="E76" s="41">
        <v>7</v>
      </c>
      <c r="F76" s="41">
        <v>0</v>
      </c>
      <c r="G76" s="42">
        <f t="shared" si="8"/>
        <v>529</v>
      </c>
      <c r="H76" s="42"/>
      <c r="I76" s="42"/>
      <c r="J76" s="42"/>
      <c r="K76" s="43">
        <f t="shared" si="1"/>
        <v>0</v>
      </c>
      <c r="L76" s="44"/>
      <c r="M76" s="45"/>
      <c r="N76" s="46"/>
      <c r="O76" s="46" t="s">
        <v>426</v>
      </c>
      <c r="P76" s="46">
        <v>8</v>
      </c>
      <c r="Q76" s="46"/>
      <c r="R76" s="47"/>
      <c r="S76" s="48"/>
      <c r="T76" s="39"/>
      <c r="U76" s="49"/>
      <c r="V76" s="50"/>
      <c r="W76" s="50"/>
      <c r="X76" s="34">
        <f>IF(E76="","",COUNTA(D$9:$D76)-COUNTIFS(D$9:$D76,"",D$9:$D76,"=*"))</f>
        <v>68</v>
      </c>
      <c r="Y76" s="34">
        <f t="shared" si="9"/>
        <v>538</v>
      </c>
      <c r="Z76" s="34">
        <f t="shared" si="10"/>
        <v>8</v>
      </c>
      <c r="AA76" s="34">
        <f t="shared" si="11"/>
        <v>9</v>
      </c>
      <c r="AB76" s="34"/>
      <c r="AC76" s="9">
        <f t="shared" si="7"/>
        <v>1</v>
      </c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</row>
    <row r="77" spans="1:40" s="51" customFormat="1" ht="12.75" customHeight="1">
      <c r="A77" s="38">
        <f t="shared" si="0"/>
        <v>69</v>
      </c>
      <c r="B77" s="39" t="s">
        <v>196</v>
      </c>
      <c r="C77" s="39" t="s">
        <v>197</v>
      </c>
      <c r="D77" s="40" t="s">
        <v>85</v>
      </c>
      <c r="E77" s="41">
        <v>9</v>
      </c>
      <c r="F77" s="41">
        <v>0</v>
      </c>
      <c r="G77" s="42">
        <f t="shared" si="8"/>
        <v>538</v>
      </c>
      <c r="H77" s="42"/>
      <c r="I77" s="42"/>
      <c r="J77" s="42"/>
      <c r="K77" s="43">
        <f t="shared" si="1"/>
        <v>0</v>
      </c>
      <c r="L77" s="44"/>
      <c r="M77" s="45"/>
      <c r="N77" s="46"/>
      <c r="O77" s="46" t="s">
        <v>426</v>
      </c>
      <c r="P77" s="46">
        <v>10</v>
      </c>
      <c r="Q77" s="46"/>
      <c r="R77" s="47"/>
      <c r="S77" s="48"/>
      <c r="T77" s="39"/>
      <c r="U77" s="49"/>
      <c r="V77" s="50"/>
      <c r="W77" s="50"/>
      <c r="X77" s="34">
        <f>IF(E77="","",COUNTA(D$9:$D77)-COUNTIFS(D$9:$D77,"",D$9:$D77,"=*"))</f>
        <v>69</v>
      </c>
      <c r="Y77" s="34">
        <f t="shared" si="9"/>
        <v>549</v>
      </c>
      <c r="Z77" s="34">
        <f t="shared" si="10"/>
        <v>10</v>
      </c>
      <c r="AA77" s="34">
        <f t="shared" si="11"/>
        <v>11</v>
      </c>
      <c r="AB77" s="34"/>
      <c r="AC77" s="9">
        <f t="shared" si="7"/>
        <v>1</v>
      </c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</row>
    <row r="78" spans="1:40" s="51" customFormat="1" ht="12.75" customHeight="1">
      <c r="A78" s="38">
        <f t="shared" si="0"/>
        <v>70</v>
      </c>
      <c r="B78" s="39" t="s">
        <v>198</v>
      </c>
      <c r="C78" s="39" t="s">
        <v>199</v>
      </c>
      <c r="D78" s="40" t="s">
        <v>85</v>
      </c>
      <c r="E78" s="41">
        <v>9</v>
      </c>
      <c r="F78" s="41">
        <v>0</v>
      </c>
      <c r="G78" s="42">
        <f t="shared" si="8"/>
        <v>549</v>
      </c>
      <c r="H78" s="42"/>
      <c r="I78" s="42"/>
      <c r="J78" s="42"/>
      <c r="K78" s="43">
        <f t="shared" si="1"/>
        <v>0</v>
      </c>
      <c r="L78" s="44"/>
      <c r="M78" s="45"/>
      <c r="N78" s="46"/>
      <c r="O78" s="46" t="s">
        <v>426</v>
      </c>
      <c r="P78" s="46">
        <v>10</v>
      </c>
      <c r="Q78" s="46"/>
      <c r="R78" s="47"/>
      <c r="S78" s="48"/>
      <c r="T78" s="39"/>
      <c r="U78" s="49"/>
      <c r="V78" s="50"/>
      <c r="W78" s="50"/>
      <c r="X78" s="34">
        <f>IF(E78="","",COUNTA(D$9:$D78)-COUNTIFS(D$9:$D78,"",D$9:$D78,"=*"))</f>
        <v>70</v>
      </c>
      <c r="Y78" s="34">
        <f t="shared" si="9"/>
        <v>560</v>
      </c>
      <c r="Z78" s="34">
        <f t="shared" si="10"/>
        <v>10</v>
      </c>
      <c r="AA78" s="34">
        <f t="shared" si="11"/>
        <v>11</v>
      </c>
      <c r="AB78" s="34"/>
      <c r="AC78" s="9">
        <f t="shared" si="7"/>
        <v>1</v>
      </c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</row>
    <row r="79" spans="1:40" s="51" customFormat="1" ht="12.75" customHeight="1">
      <c r="A79" s="38">
        <f t="shared" si="0"/>
        <v>71</v>
      </c>
      <c r="B79" s="39" t="s">
        <v>200</v>
      </c>
      <c r="C79" s="39" t="s">
        <v>201</v>
      </c>
      <c r="D79" s="40" t="s">
        <v>55</v>
      </c>
      <c r="E79" s="41">
        <v>7</v>
      </c>
      <c r="F79" s="41"/>
      <c r="G79" s="42">
        <f t="shared" si="8"/>
        <v>560</v>
      </c>
      <c r="H79" s="42"/>
      <c r="I79" s="42"/>
      <c r="J79" s="42"/>
      <c r="K79" s="43" t="str">
        <f t="shared" si="1"/>
        <v>' '</v>
      </c>
      <c r="L79" s="44"/>
      <c r="M79" s="45"/>
      <c r="N79" s="46"/>
      <c r="O79" s="46" t="s">
        <v>425</v>
      </c>
      <c r="P79" s="46">
        <v>7</v>
      </c>
      <c r="Q79" s="46"/>
      <c r="R79" s="47"/>
      <c r="S79" s="48"/>
      <c r="T79" s="39"/>
      <c r="U79" s="49"/>
      <c r="V79" s="50"/>
      <c r="W79" s="50"/>
      <c r="X79" s="34">
        <f>IF(E79="","",COUNTA(D$9:$D79)-COUNTIFS(D$9:$D79,"",D$9:$D79,"=*"))</f>
        <v>71</v>
      </c>
      <c r="Y79" s="34">
        <f t="shared" si="9"/>
        <v>568</v>
      </c>
      <c r="Z79" s="34">
        <f t="shared" si="10"/>
        <v>8</v>
      </c>
      <c r="AA79" s="34">
        <f t="shared" si="11"/>
        <v>8</v>
      </c>
      <c r="AB79" s="34"/>
      <c r="AC79" s="9">
        <f t="shared" si="7"/>
        <v>1</v>
      </c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</row>
    <row r="80" spans="1:40" s="51" customFormat="1" ht="12.75" customHeight="1">
      <c r="A80" s="38">
        <f t="shared" si="0"/>
        <v>72</v>
      </c>
      <c r="B80" s="39" t="s">
        <v>202</v>
      </c>
      <c r="C80" s="39" t="s">
        <v>203</v>
      </c>
      <c r="D80" s="40" t="s">
        <v>85</v>
      </c>
      <c r="E80" s="41">
        <v>3</v>
      </c>
      <c r="F80" s="41">
        <v>1</v>
      </c>
      <c r="G80" s="42">
        <f t="shared" si="8"/>
        <v>568</v>
      </c>
      <c r="H80" s="42"/>
      <c r="I80" s="42"/>
      <c r="J80" s="42"/>
      <c r="K80" s="43">
        <f t="shared" si="1"/>
        <v>0</v>
      </c>
      <c r="L80" s="44"/>
      <c r="M80" s="45"/>
      <c r="N80" s="46"/>
      <c r="O80" s="46" t="s">
        <v>426</v>
      </c>
      <c r="P80" s="46">
        <v>3</v>
      </c>
      <c r="Q80" s="46">
        <v>1</v>
      </c>
      <c r="R80" s="47"/>
      <c r="S80" s="48"/>
      <c r="T80" s="39"/>
      <c r="U80" s="49"/>
      <c r="V80" s="50"/>
      <c r="W80" s="50"/>
      <c r="X80" s="34">
        <f>IF(E80="","",COUNTA(D$9:$D80)-COUNTIFS(D$9:$D80,"",D$9:$D80,"=*"))</f>
        <v>72</v>
      </c>
      <c r="Y80" s="34">
        <f t="shared" si="9"/>
        <v>573</v>
      </c>
      <c r="Z80" s="34">
        <f t="shared" si="10"/>
        <v>4</v>
      </c>
      <c r="AA80" s="34">
        <f t="shared" si="11"/>
        <v>5</v>
      </c>
      <c r="AB80" s="34"/>
      <c r="AC80" s="9">
        <f t="shared" si="7"/>
        <v>1</v>
      </c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</row>
    <row r="81" spans="1:40" s="51" customFormat="1" ht="12.75" customHeight="1">
      <c r="A81" s="38">
        <f t="shared" si="0"/>
        <v>73</v>
      </c>
      <c r="B81" s="39" t="s">
        <v>204</v>
      </c>
      <c r="C81" s="39" t="s">
        <v>205</v>
      </c>
      <c r="D81" s="40" t="s">
        <v>55</v>
      </c>
      <c r="E81" s="41">
        <v>2</v>
      </c>
      <c r="F81" s="41"/>
      <c r="G81" s="42">
        <f t="shared" si="8"/>
        <v>573</v>
      </c>
      <c r="H81" s="42"/>
      <c r="I81" s="42"/>
      <c r="J81" s="42"/>
      <c r="K81" s="43" t="str">
        <f t="shared" si="1"/>
        <v>' '</v>
      </c>
      <c r="L81" s="44"/>
      <c r="M81" s="45"/>
      <c r="N81" s="46"/>
      <c r="O81" s="46" t="s">
        <v>425</v>
      </c>
      <c r="P81" s="46">
        <v>2</v>
      </c>
      <c r="Q81" s="46"/>
      <c r="R81" s="47"/>
      <c r="S81" s="48"/>
      <c r="T81" s="39"/>
      <c r="U81" s="49"/>
      <c r="V81" s="50"/>
      <c r="W81" s="50"/>
      <c r="X81" s="34">
        <f>IF(E81="","",COUNTA(D$9:$D81)-COUNTIFS(D$9:$D81,"",D$9:$D81,"=*"))</f>
        <v>73</v>
      </c>
      <c r="Y81" s="34">
        <f t="shared" si="9"/>
        <v>576</v>
      </c>
      <c r="Z81" s="34">
        <f t="shared" si="10"/>
        <v>3</v>
      </c>
      <c r="AA81" s="34">
        <f t="shared" si="11"/>
        <v>3</v>
      </c>
      <c r="AB81" s="34"/>
      <c r="AC81" s="9">
        <f t="shared" si="7"/>
        <v>1</v>
      </c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</row>
    <row r="82" spans="1:40" s="51" customFormat="1" ht="12.75" customHeight="1">
      <c r="A82" s="38">
        <f t="shared" si="0"/>
        <v>74</v>
      </c>
      <c r="B82" s="39" t="s">
        <v>206</v>
      </c>
      <c r="C82" s="39" t="s">
        <v>207</v>
      </c>
      <c r="D82" s="40" t="s">
        <v>85</v>
      </c>
      <c r="E82" s="41">
        <v>7</v>
      </c>
      <c r="F82" s="41">
        <v>0</v>
      </c>
      <c r="G82" s="42">
        <f t="shared" si="8"/>
        <v>576</v>
      </c>
      <c r="H82" s="42"/>
      <c r="I82" s="42"/>
      <c r="J82" s="42"/>
      <c r="K82" s="43">
        <f t="shared" si="1"/>
        <v>0</v>
      </c>
      <c r="L82" s="44"/>
      <c r="M82" s="45"/>
      <c r="N82" s="46"/>
      <c r="O82" s="46" t="s">
        <v>426</v>
      </c>
      <c r="P82" s="46">
        <v>7</v>
      </c>
      <c r="Q82" s="46"/>
      <c r="R82" s="47"/>
      <c r="S82" s="48"/>
      <c r="T82" s="39"/>
      <c r="U82" s="49"/>
      <c r="V82" s="50"/>
      <c r="W82" s="50"/>
      <c r="X82" s="34">
        <f>IF(E82="","",COUNTA(D$9:$D82)-COUNTIFS(D$9:$D82,"",D$9:$D82,"=*"))</f>
        <v>74</v>
      </c>
      <c r="Y82" s="34">
        <f t="shared" si="9"/>
        <v>585</v>
      </c>
      <c r="Z82" s="34">
        <f t="shared" si="10"/>
        <v>8</v>
      </c>
      <c r="AA82" s="34">
        <f t="shared" si="11"/>
        <v>9</v>
      </c>
      <c r="AB82" s="34"/>
      <c r="AC82" s="9">
        <f t="shared" si="7"/>
        <v>1</v>
      </c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</row>
    <row r="83" spans="1:40" s="51" customFormat="1" ht="12.75" customHeight="1">
      <c r="A83" s="38">
        <f t="shared" si="0"/>
        <v>75</v>
      </c>
      <c r="B83" s="39" t="s">
        <v>208</v>
      </c>
      <c r="C83" s="39" t="s">
        <v>209</v>
      </c>
      <c r="D83" s="40" t="s">
        <v>85</v>
      </c>
      <c r="E83" s="41">
        <v>7</v>
      </c>
      <c r="F83" s="41">
        <v>2</v>
      </c>
      <c r="G83" s="42">
        <f t="shared" si="8"/>
        <v>585</v>
      </c>
      <c r="H83" s="42"/>
      <c r="I83" s="42"/>
      <c r="J83" s="42"/>
      <c r="K83" s="43">
        <f t="shared" si="1"/>
        <v>0</v>
      </c>
      <c r="L83" s="44"/>
      <c r="M83" s="45"/>
      <c r="N83" s="46"/>
      <c r="O83" s="46" t="s">
        <v>426</v>
      </c>
      <c r="P83" s="46">
        <v>7</v>
      </c>
      <c r="Q83" s="46">
        <v>2</v>
      </c>
      <c r="R83" s="47"/>
      <c r="S83" s="48"/>
      <c r="T83" s="39"/>
      <c r="U83" s="49"/>
      <c r="V83" s="50"/>
      <c r="W83" s="50"/>
      <c r="X83" s="34">
        <f>IF(E83="","",COUNTA(D$9:$D83)-COUNTIFS(D$9:$D83,"",D$9:$D83,"=*"))</f>
        <v>75</v>
      </c>
      <c r="Y83" s="34">
        <f t="shared" si="9"/>
        <v>594</v>
      </c>
      <c r="Z83" s="34">
        <f t="shared" si="10"/>
        <v>8</v>
      </c>
      <c r="AA83" s="34">
        <f t="shared" si="11"/>
        <v>9</v>
      </c>
      <c r="AB83" s="34"/>
      <c r="AC83" s="9">
        <f t="shared" si="7"/>
        <v>1</v>
      </c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</row>
    <row r="84" spans="1:40" s="51" customFormat="1" ht="12.75" customHeight="1">
      <c r="A84" s="38">
        <f t="shared" si="0"/>
        <v>76</v>
      </c>
      <c r="B84" s="39" t="s">
        <v>210</v>
      </c>
      <c r="C84" s="39" t="s">
        <v>211</v>
      </c>
      <c r="D84" s="40" t="s">
        <v>55</v>
      </c>
      <c r="E84" s="41">
        <v>1</v>
      </c>
      <c r="F84" s="41"/>
      <c r="G84" s="42">
        <f t="shared" si="8"/>
        <v>594</v>
      </c>
      <c r="H84" s="42"/>
      <c r="I84" s="42"/>
      <c r="J84" s="42"/>
      <c r="K84" s="43" t="str">
        <f t="shared" si="1"/>
        <v>' '</v>
      </c>
      <c r="L84" s="44"/>
      <c r="M84" s="45"/>
      <c r="N84" s="46"/>
      <c r="O84" s="46" t="s">
        <v>425</v>
      </c>
      <c r="P84" s="46">
        <v>1</v>
      </c>
      <c r="Q84" s="46"/>
      <c r="R84" s="47"/>
      <c r="S84" s="48"/>
      <c r="T84" s="39"/>
      <c r="U84" s="49"/>
      <c r="V84" s="50"/>
      <c r="W84" s="50"/>
      <c r="X84" s="34">
        <f>IF(E84="","",COUNTA(D$9:$D84)-COUNTIFS(D$9:$D84,"",D$9:$D84,"=*"))</f>
        <v>76</v>
      </c>
      <c r="Y84" s="34">
        <f t="shared" si="9"/>
        <v>596</v>
      </c>
      <c r="Z84" s="34">
        <f t="shared" si="10"/>
        <v>2</v>
      </c>
      <c r="AA84" s="34">
        <f t="shared" si="11"/>
        <v>2</v>
      </c>
      <c r="AB84" s="34"/>
      <c r="AC84" s="9">
        <f t="shared" si="7"/>
        <v>1</v>
      </c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</row>
    <row r="85" spans="1:40" s="51" customFormat="1" ht="12.75" customHeight="1">
      <c r="A85" s="38">
        <f t="shared" si="0"/>
        <v>77</v>
      </c>
      <c r="B85" s="39" t="s">
        <v>212</v>
      </c>
      <c r="C85" s="39" t="s">
        <v>213</v>
      </c>
      <c r="D85" s="40" t="s">
        <v>55</v>
      </c>
      <c r="E85" s="41">
        <v>1</v>
      </c>
      <c r="F85" s="41"/>
      <c r="G85" s="42">
        <f t="shared" si="8"/>
        <v>596</v>
      </c>
      <c r="H85" s="42"/>
      <c r="I85" s="42"/>
      <c r="J85" s="42"/>
      <c r="K85" s="43" t="str">
        <f t="shared" si="1"/>
        <v>' '</v>
      </c>
      <c r="L85" s="44"/>
      <c r="M85" s="45"/>
      <c r="N85" s="46"/>
      <c r="O85" s="46" t="s">
        <v>425</v>
      </c>
      <c r="P85" s="46">
        <v>1</v>
      </c>
      <c r="Q85" s="46"/>
      <c r="R85" s="47"/>
      <c r="S85" s="48"/>
      <c r="T85" s="39"/>
      <c r="U85" s="49"/>
      <c r="V85" s="50"/>
      <c r="W85" s="50"/>
      <c r="X85" s="34">
        <f>IF(E85="","",COUNTA(D$9:$D85)-COUNTIFS(D$9:$D85,"",D$9:$D85,"=*"))</f>
        <v>77</v>
      </c>
      <c r="Y85" s="34">
        <f t="shared" si="9"/>
        <v>598</v>
      </c>
      <c r="Z85" s="34">
        <f t="shared" si="10"/>
        <v>2</v>
      </c>
      <c r="AA85" s="34">
        <f t="shared" si="11"/>
        <v>2</v>
      </c>
      <c r="AB85" s="34"/>
      <c r="AC85" s="9">
        <f t="shared" si="7"/>
        <v>1</v>
      </c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</row>
    <row r="86" spans="1:40" s="51" customFormat="1" ht="12.75" customHeight="1">
      <c r="A86" s="38">
        <f t="shared" si="0"/>
        <v>78</v>
      </c>
      <c r="B86" s="39" t="s">
        <v>214</v>
      </c>
      <c r="C86" s="39" t="s">
        <v>215</v>
      </c>
      <c r="D86" s="40" t="s">
        <v>85</v>
      </c>
      <c r="E86" s="41">
        <v>3</v>
      </c>
      <c r="F86" s="41">
        <v>0</v>
      </c>
      <c r="G86" s="42">
        <f t="shared" si="8"/>
        <v>598</v>
      </c>
      <c r="H86" s="42"/>
      <c r="I86" s="42"/>
      <c r="J86" s="42"/>
      <c r="K86" s="43">
        <f t="shared" si="1"/>
        <v>0</v>
      </c>
      <c r="L86" s="44"/>
      <c r="M86" s="45"/>
      <c r="N86" s="46"/>
      <c r="O86" s="46" t="s">
        <v>426</v>
      </c>
      <c r="P86" s="46">
        <v>3</v>
      </c>
      <c r="Q86" s="46"/>
      <c r="R86" s="47"/>
      <c r="S86" s="48"/>
      <c r="T86" s="39"/>
      <c r="U86" s="49"/>
      <c r="V86" s="50"/>
      <c r="W86" s="50"/>
      <c r="X86" s="34">
        <f>IF(E86="","",COUNTA(D$9:$D86)-COUNTIFS(D$9:$D86,"",D$9:$D86,"=*"))</f>
        <v>78</v>
      </c>
      <c r="Y86" s="34">
        <f t="shared" si="9"/>
        <v>603</v>
      </c>
      <c r="Z86" s="34">
        <f t="shared" si="10"/>
        <v>4</v>
      </c>
      <c r="AA86" s="34">
        <f t="shared" si="11"/>
        <v>5</v>
      </c>
      <c r="AB86" s="34"/>
      <c r="AC86" s="9">
        <f t="shared" si="7"/>
        <v>1</v>
      </c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</row>
    <row r="87" spans="1:40" s="51" customFormat="1" ht="12.75" customHeight="1">
      <c r="A87" s="38">
        <f t="shared" si="0"/>
        <v>79</v>
      </c>
      <c r="B87" s="39" t="s">
        <v>216</v>
      </c>
      <c r="C87" s="39" t="s">
        <v>217</v>
      </c>
      <c r="D87" s="40" t="s">
        <v>55</v>
      </c>
      <c r="E87" s="41">
        <v>1</v>
      </c>
      <c r="F87" s="41"/>
      <c r="G87" s="42">
        <f t="shared" si="8"/>
        <v>603</v>
      </c>
      <c r="H87" s="42"/>
      <c r="I87" s="42"/>
      <c r="J87" s="42"/>
      <c r="K87" s="43" t="str">
        <f t="shared" si="1"/>
        <v>' '</v>
      </c>
      <c r="L87" s="44"/>
      <c r="M87" s="45"/>
      <c r="N87" s="46"/>
      <c r="O87" s="46" t="s">
        <v>425</v>
      </c>
      <c r="P87" s="46">
        <v>1</v>
      </c>
      <c r="Q87" s="46"/>
      <c r="R87" s="47"/>
      <c r="S87" s="48"/>
      <c r="T87" s="39"/>
      <c r="U87" s="49"/>
      <c r="V87" s="50"/>
      <c r="W87" s="50"/>
      <c r="X87" s="34">
        <f>IF(E87="","",COUNTA(D$9:$D87)-COUNTIFS(D$9:$D87,"",D$9:$D87,"=*"))</f>
        <v>79</v>
      </c>
      <c r="Y87" s="34">
        <f t="shared" si="9"/>
        <v>605</v>
      </c>
      <c r="Z87" s="34">
        <f t="shared" si="10"/>
        <v>2</v>
      </c>
      <c r="AA87" s="34">
        <f t="shared" si="11"/>
        <v>2</v>
      </c>
      <c r="AB87" s="34"/>
      <c r="AC87" s="9">
        <f t="shared" si="7"/>
        <v>1</v>
      </c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</row>
    <row r="88" spans="1:40" s="51" customFormat="1" ht="12.75" customHeight="1">
      <c r="A88" s="38">
        <f t="shared" si="0"/>
        <v>80</v>
      </c>
      <c r="B88" s="39" t="s">
        <v>218</v>
      </c>
      <c r="C88" s="39" t="s">
        <v>219</v>
      </c>
      <c r="D88" s="40" t="s">
        <v>85</v>
      </c>
      <c r="E88" s="41">
        <v>3</v>
      </c>
      <c r="F88" s="41">
        <v>0</v>
      </c>
      <c r="G88" s="42">
        <f t="shared" si="8"/>
        <v>605</v>
      </c>
      <c r="H88" s="42"/>
      <c r="I88" s="42"/>
      <c r="J88" s="42"/>
      <c r="K88" s="43">
        <f t="shared" si="1"/>
        <v>0</v>
      </c>
      <c r="L88" s="44"/>
      <c r="M88" s="45"/>
      <c r="N88" s="46"/>
      <c r="O88" s="46" t="s">
        <v>426</v>
      </c>
      <c r="P88" s="46">
        <v>3</v>
      </c>
      <c r="Q88" s="46"/>
      <c r="R88" s="47"/>
      <c r="S88" s="48"/>
      <c r="T88" s="39"/>
      <c r="U88" s="49"/>
      <c r="V88" s="50"/>
      <c r="W88" s="50"/>
      <c r="X88" s="34">
        <f>IF(E88="","",COUNTA(D$9:$D88)-COUNTIFS(D$9:$D88,"",D$9:$D88,"=*"))</f>
        <v>80</v>
      </c>
      <c r="Y88" s="34">
        <f t="shared" si="9"/>
        <v>610</v>
      </c>
      <c r="Z88" s="34">
        <f t="shared" si="10"/>
        <v>4</v>
      </c>
      <c r="AA88" s="34">
        <f t="shared" si="11"/>
        <v>5</v>
      </c>
      <c r="AB88" s="34"/>
      <c r="AC88" s="9">
        <f t="shared" si="7"/>
        <v>1</v>
      </c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</row>
    <row r="89" spans="1:40" s="51" customFormat="1" ht="12.75" customHeight="1">
      <c r="A89" s="38">
        <f t="shared" si="0"/>
        <v>81</v>
      </c>
      <c r="B89" s="39" t="s">
        <v>220</v>
      </c>
      <c r="C89" s="39" t="s">
        <v>221</v>
      </c>
      <c r="D89" s="40" t="s">
        <v>55</v>
      </c>
      <c r="E89" s="41">
        <v>1</v>
      </c>
      <c r="F89" s="41"/>
      <c r="G89" s="42">
        <f t="shared" si="8"/>
        <v>610</v>
      </c>
      <c r="H89" s="42"/>
      <c r="I89" s="42"/>
      <c r="J89" s="42"/>
      <c r="K89" s="43" t="str">
        <f t="shared" si="1"/>
        <v>' '</v>
      </c>
      <c r="L89" s="44"/>
      <c r="M89" s="45"/>
      <c r="N89" s="46"/>
      <c r="O89" s="46" t="s">
        <v>425</v>
      </c>
      <c r="P89" s="46">
        <v>1</v>
      </c>
      <c r="Q89" s="46"/>
      <c r="R89" s="47"/>
      <c r="S89" s="48"/>
      <c r="T89" s="39"/>
      <c r="U89" s="49"/>
      <c r="V89" s="50"/>
      <c r="W89" s="50"/>
      <c r="X89" s="34">
        <f>IF(E89="","",COUNTA(D$9:$D89)-COUNTIFS(D$9:$D89,"",D$9:$D89,"=*"))</f>
        <v>81</v>
      </c>
      <c r="Y89" s="34">
        <f t="shared" si="9"/>
        <v>612</v>
      </c>
      <c r="Z89" s="34">
        <f t="shared" si="10"/>
        <v>2</v>
      </c>
      <c r="AA89" s="34">
        <f t="shared" si="11"/>
        <v>2</v>
      </c>
      <c r="AB89" s="34"/>
      <c r="AC89" s="9">
        <f t="shared" si="7"/>
        <v>1</v>
      </c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</row>
    <row r="90" spans="1:40" s="51" customFormat="1" ht="12.75" customHeight="1">
      <c r="A90" s="38">
        <f t="shared" si="0"/>
        <v>82</v>
      </c>
      <c r="B90" s="39" t="s">
        <v>222</v>
      </c>
      <c r="C90" s="39" t="s">
        <v>223</v>
      </c>
      <c r="D90" s="40" t="s">
        <v>85</v>
      </c>
      <c r="E90" s="41">
        <v>5</v>
      </c>
      <c r="F90" s="41">
        <v>0</v>
      </c>
      <c r="G90" s="42">
        <f t="shared" si="8"/>
        <v>612</v>
      </c>
      <c r="H90" s="42"/>
      <c r="I90" s="42"/>
      <c r="J90" s="42"/>
      <c r="K90" s="43">
        <f t="shared" si="1"/>
        <v>0</v>
      </c>
      <c r="L90" s="44"/>
      <c r="M90" s="45"/>
      <c r="N90" s="46"/>
      <c r="O90" s="46" t="s">
        <v>426</v>
      </c>
      <c r="P90" s="46">
        <v>5</v>
      </c>
      <c r="Q90" s="46"/>
      <c r="R90" s="47"/>
      <c r="S90" s="48"/>
      <c r="T90" s="39"/>
      <c r="U90" s="49"/>
      <c r="V90" s="50"/>
      <c r="W90" s="50"/>
      <c r="X90" s="34">
        <f>IF(E90="","",COUNTA(D$9:$D90)-COUNTIFS(D$9:$D90,"",D$9:$D90,"=*"))</f>
        <v>82</v>
      </c>
      <c r="Y90" s="34">
        <f t="shared" si="9"/>
        <v>619</v>
      </c>
      <c r="Z90" s="34">
        <f t="shared" si="10"/>
        <v>6</v>
      </c>
      <c r="AA90" s="34">
        <f t="shared" si="11"/>
        <v>7</v>
      </c>
      <c r="AB90" s="34"/>
      <c r="AC90" s="9">
        <f t="shared" si="7"/>
        <v>1</v>
      </c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</row>
    <row r="91" spans="1:40" s="51" customFormat="1" ht="12.75" customHeight="1">
      <c r="A91" s="38">
        <f t="shared" si="0"/>
        <v>83</v>
      </c>
      <c r="B91" s="39" t="s">
        <v>224</v>
      </c>
      <c r="C91" s="39" t="s">
        <v>225</v>
      </c>
      <c r="D91" s="40" t="s">
        <v>55</v>
      </c>
      <c r="E91" s="41">
        <v>1</v>
      </c>
      <c r="F91" s="41"/>
      <c r="G91" s="42">
        <f t="shared" si="8"/>
        <v>619</v>
      </c>
      <c r="H91" s="42"/>
      <c r="I91" s="42"/>
      <c r="J91" s="42"/>
      <c r="K91" s="43" t="str">
        <f t="shared" si="1"/>
        <v>' '</v>
      </c>
      <c r="L91" s="44"/>
      <c r="M91" s="45"/>
      <c r="N91" s="46"/>
      <c r="O91" s="46" t="s">
        <v>425</v>
      </c>
      <c r="P91" s="46">
        <v>1</v>
      </c>
      <c r="Q91" s="46"/>
      <c r="R91" s="47"/>
      <c r="S91" s="48"/>
      <c r="T91" s="39"/>
      <c r="U91" s="49"/>
      <c r="V91" s="50"/>
      <c r="W91" s="50"/>
      <c r="X91" s="34">
        <f>IF(E91="","",COUNTA(D$9:$D91)-COUNTIFS(D$9:$D91,"",D$9:$D91,"=*"))</f>
        <v>83</v>
      </c>
      <c r="Y91" s="34">
        <f t="shared" si="9"/>
        <v>621</v>
      </c>
      <c r="Z91" s="34">
        <f t="shared" si="10"/>
        <v>2</v>
      </c>
      <c r="AA91" s="34">
        <f t="shared" si="11"/>
        <v>2</v>
      </c>
      <c r="AB91" s="34"/>
      <c r="AC91" s="9">
        <f t="shared" si="7"/>
        <v>1</v>
      </c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</row>
    <row r="92" spans="1:40" s="51" customFormat="1" ht="12.75" customHeight="1">
      <c r="A92" s="38">
        <f t="shared" si="0"/>
        <v>84</v>
      </c>
      <c r="B92" s="39" t="s">
        <v>226</v>
      </c>
      <c r="C92" s="39" t="s">
        <v>227</v>
      </c>
      <c r="D92" s="40" t="s">
        <v>85</v>
      </c>
      <c r="E92" s="41">
        <v>3</v>
      </c>
      <c r="F92" s="41">
        <v>0</v>
      </c>
      <c r="G92" s="42">
        <f t="shared" si="8"/>
        <v>621</v>
      </c>
      <c r="H92" s="42"/>
      <c r="I92" s="42"/>
      <c r="J92" s="42"/>
      <c r="K92" s="43">
        <f t="shared" si="1"/>
        <v>0</v>
      </c>
      <c r="L92" s="44"/>
      <c r="M92" s="45"/>
      <c r="N92" s="46"/>
      <c r="O92" s="46" t="s">
        <v>426</v>
      </c>
      <c r="P92" s="46">
        <v>3</v>
      </c>
      <c r="Q92" s="46"/>
      <c r="R92" s="47"/>
      <c r="S92" s="48"/>
      <c r="T92" s="39"/>
      <c r="U92" s="49"/>
      <c r="V92" s="50"/>
      <c r="W92" s="50"/>
      <c r="X92" s="34">
        <f>IF(E92="","",COUNTA(D$9:$D92)-COUNTIFS(D$9:$D92,"",D$9:$D92,"=*"))</f>
        <v>84</v>
      </c>
      <c r="Y92" s="34">
        <f t="shared" si="9"/>
        <v>626</v>
      </c>
      <c r="Z92" s="34">
        <f t="shared" si="10"/>
        <v>4</v>
      </c>
      <c r="AA92" s="34">
        <f t="shared" si="11"/>
        <v>5</v>
      </c>
      <c r="AB92" s="34"/>
      <c r="AC92" s="9">
        <f t="shared" si="7"/>
        <v>1</v>
      </c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</row>
    <row r="93" spans="1:40" s="51" customFormat="1" ht="12.75" customHeight="1">
      <c r="A93" s="38">
        <f t="shared" si="0"/>
        <v>85</v>
      </c>
      <c r="B93" s="39" t="s">
        <v>228</v>
      </c>
      <c r="C93" s="39" t="s">
        <v>229</v>
      </c>
      <c r="D93" s="40" t="s">
        <v>55</v>
      </c>
      <c r="E93" s="41">
        <v>1</v>
      </c>
      <c r="F93" s="41"/>
      <c r="G93" s="42">
        <f t="shared" si="8"/>
        <v>626</v>
      </c>
      <c r="H93" s="42"/>
      <c r="I93" s="42"/>
      <c r="J93" s="42"/>
      <c r="K93" s="43" t="str">
        <f t="shared" si="1"/>
        <v>' '</v>
      </c>
      <c r="L93" s="44"/>
      <c r="M93" s="45"/>
      <c r="N93" s="46"/>
      <c r="O93" s="46" t="s">
        <v>425</v>
      </c>
      <c r="P93" s="46">
        <v>1</v>
      </c>
      <c r="Q93" s="46"/>
      <c r="R93" s="47"/>
      <c r="S93" s="48"/>
      <c r="T93" s="39"/>
      <c r="U93" s="49"/>
      <c r="V93" s="50"/>
      <c r="W93" s="50"/>
      <c r="X93" s="34">
        <f>IF(E93="","",COUNTA(D$9:$D93)-COUNTIFS(D$9:$D93,"",D$9:$D93,"=*"))</f>
        <v>85</v>
      </c>
      <c r="Y93" s="34">
        <f t="shared" si="9"/>
        <v>628</v>
      </c>
      <c r="Z93" s="34">
        <f t="shared" si="10"/>
        <v>2</v>
      </c>
      <c r="AA93" s="34">
        <f t="shared" si="11"/>
        <v>2</v>
      </c>
      <c r="AB93" s="34"/>
      <c r="AC93" s="9">
        <f t="shared" si="7"/>
        <v>1</v>
      </c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</row>
    <row r="94" spans="1:40" s="51" customFormat="1" ht="12.75" customHeight="1">
      <c r="A94" s="38">
        <f t="shared" si="0"/>
        <v>86</v>
      </c>
      <c r="B94" s="39" t="s">
        <v>230</v>
      </c>
      <c r="C94" s="39" t="s">
        <v>231</v>
      </c>
      <c r="D94" s="40" t="s">
        <v>85</v>
      </c>
      <c r="E94" s="41">
        <v>3</v>
      </c>
      <c r="F94" s="41">
        <v>0</v>
      </c>
      <c r="G94" s="42">
        <f t="shared" si="8"/>
        <v>628</v>
      </c>
      <c r="H94" s="42"/>
      <c r="I94" s="42"/>
      <c r="J94" s="42"/>
      <c r="K94" s="43">
        <f t="shared" si="1"/>
        <v>0</v>
      </c>
      <c r="L94" s="44"/>
      <c r="M94" s="45"/>
      <c r="N94" s="46"/>
      <c r="O94" s="46" t="s">
        <v>426</v>
      </c>
      <c r="P94" s="46">
        <v>3</v>
      </c>
      <c r="Q94" s="46"/>
      <c r="R94" s="47"/>
      <c r="S94" s="48"/>
      <c r="T94" s="39"/>
      <c r="U94" s="49"/>
      <c r="V94" s="50"/>
      <c r="W94" s="50"/>
      <c r="X94" s="34">
        <f>IF(E94="","",COUNTA(D$9:$D94)-COUNTIFS(D$9:$D94,"",D$9:$D94,"=*"))</f>
        <v>86</v>
      </c>
      <c r="Y94" s="34">
        <f t="shared" si="9"/>
        <v>633</v>
      </c>
      <c r="Z94" s="34">
        <f t="shared" si="10"/>
        <v>4</v>
      </c>
      <c r="AA94" s="34">
        <f t="shared" si="11"/>
        <v>5</v>
      </c>
      <c r="AB94" s="34"/>
      <c r="AC94" s="9">
        <f t="shared" si="7"/>
        <v>1</v>
      </c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</row>
    <row r="95" spans="1:40" s="51" customFormat="1" ht="12.75" customHeight="1">
      <c r="A95" s="38">
        <f t="shared" si="0"/>
        <v>87</v>
      </c>
      <c r="B95" s="39" t="s">
        <v>232</v>
      </c>
      <c r="C95" s="39" t="s">
        <v>233</v>
      </c>
      <c r="D95" s="40" t="s">
        <v>55</v>
      </c>
      <c r="E95" s="41">
        <v>1</v>
      </c>
      <c r="F95" s="41"/>
      <c r="G95" s="42">
        <f t="shared" si="8"/>
        <v>633</v>
      </c>
      <c r="H95" s="42"/>
      <c r="I95" s="42"/>
      <c r="J95" s="42"/>
      <c r="K95" s="43" t="str">
        <f t="shared" si="1"/>
        <v>' '</v>
      </c>
      <c r="L95" s="44"/>
      <c r="M95" s="45"/>
      <c r="N95" s="46"/>
      <c r="O95" s="46" t="s">
        <v>425</v>
      </c>
      <c r="P95" s="46">
        <v>1</v>
      </c>
      <c r="Q95" s="46"/>
      <c r="R95" s="47"/>
      <c r="S95" s="48"/>
      <c r="T95" s="39"/>
      <c r="U95" s="49"/>
      <c r="V95" s="50"/>
      <c r="W95" s="50"/>
      <c r="X95" s="34">
        <f>IF(E95="","",COUNTA(D$9:$D95)-COUNTIFS(D$9:$D95,"",D$9:$D95,"=*"))</f>
        <v>87</v>
      </c>
      <c r="Y95" s="34">
        <f t="shared" si="9"/>
        <v>635</v>
      </c>
      <c r="Z95" s="34">
        <f t="shared" si="10"/>
        <v>2</v>
      </c>
      <c r="AA95" s="34">
        <f t="shared" si="11"/>
        <v>2</v>
      </c>
      <c r="AB95" s="34"/>
      <c r="AC95" s="9">
        <f t="shared" si="7"/>
        <v>1</v>
      </c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</row>
    <row r="96" spans="1:40" s="51" customFormat="1" ht="12.75" customHeight="1">
      <c r="A96" s="38">
        <f t="shared" si="0"/>
        <v>88</v>
      </c>
      <c r="B96" s="39" t="s">
        <v>234</v>
      </c>
      <c r="C96" s="39" t="s">
        <v>235</v>
      </c>
      <c r="D96" s="40" t="s">
        <v>85</v>
      </c>
      <c r="E96" s="41">
        <v>5</v>
      </c>
      <c r="F96" s="41">
        <v>0</v>
      </c>
      <c r="G96" s="42">
        <f t="shared" si="8"/>
        <v>635</v>
      </c>
      <c r="H96" s="42"/>
      <c r="I96" s="42"/>
      <c r="J96" s="42"/>
      <c r="K96" s="43">
        <f t="shared" si="1"/>
        <v>0</v>
      </c>
      <c r="L96" s="44"/>
      <c r="M96" s="45"/>
      <c r="N96" s="46"/>
      <c r="O96" s="46" t="s">
        <v>426</v>
      </c>
      <c r="P96" s="46">
        <v>5</v>
      </c>
      <c r="Q96" s="46"/>
      <c r="R96" s="47"/>
      <c r="S96" s="48"/>
      <c r="T96" s="39"/>
      <c r="U96" s="49"/>
      <c r="V96" s="50"/>
      <c r="W96" s="50"/>
      <c r="X96" s="34">
        <f>IF(E96="","",COUNTA(D$9:$D96)-COUNTIFS(D$9:$D96,"",D$9:$D96,"=*"))</f>
        <v>88</v>
      </c>
      <c r="Y96" s="34">
        <f t="shared" si="9"/>
        <v>642</v>
      </c>
      <c r="Z96" s="34">
        <f t="shared" si="10"/>
        <v>6</v>
      </c>
      <c r="AA96" s="34">
        <f t="shared" si="11"/>
        <v>7</v>
      </c>
      <c r="AB96" s="34"/>
      <c r="AC96" s="9">
        <f t="shared" si="7"/>
        <v>1</v>
      </c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1:40" s="51" customFormat="1" ht="12.75" customHeight="1">
      <c r="A97" s="38">
        <f t="shared" si="0"/>
        <v>89</v>
      </c>
      <c r="B97" s="39" t="s">
        <v>236</v>
      </c>
      <c r="C97" s="39" t="s">
        <v>237</v>
      </c>
      <c r="D97" s="40" t="s">
        <v>85</v>
      </c>
      <c r="E97" s="41">
        <v>3</v>
      </c>
      <c r="F97" s="41">
        <v>0</v>
      </c>
      <c r="G97" s="42">
        <f t="shared" si="8"/>
        <v>642</v>
      </c>
      <c r="H97" s="42"/>
      <c r="I97" s="42"/>
      <c r="J97" s="42"/>
      <c r="K97" s="43">
        <f t="shared" si="1"/>
        <v>0</v>
      </c>
      <c r="L97" s="44"/>
      <c r="M97" s="45"/>
      <c r="N97" s="46"/>
      <c r="O97" s="46" t="s">
        <v>426</v>
      </c>
      <c r="P97" s="46">
        <v>3</v>
      </c>
      <c r="Q97" s="46"/>
      <c r="R97" s="47"/>
      <c r="S97" s="48"/>
      <c r="T97" s="39"/>
      <c r="U97" s="49"/>
      <c r="V97" s="50"/>
      <c r="W97" s="50"/>
      <c r="X97" s="34">
        <f>IF(E97="","",COUNTA(D$9:$D97)-COUNTIFS(D$9:$D97,"",D$9:$D97,"=*"))</f>
        <v>89</v>
      </c>
      <c r="Y97" s="34">
        <f t="shared" si="9"/>
        <v>647</v>
      </c>
      <c r="Z97" s="34">
        <f t="shared" si="10"/>
        <v>4</v>
      </c>
      <c r="AA97" s="34">
        <f t="shared" si="11"/>
        <v>5</v>
      </c>
      <c r="AB97" s="34"/>
      <c r="AC97" s="9">
        <f t="shared" si="7"/>
        <v>1</v>
      </c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</row>
    <row r="98" spans="1:40" s="51" customFormat="1" ht="12.75" customHeight="1">
      <c r="A98" s="38">
        <f t="shared" si="0"/>
        <v>90</v>
      </c>
      <c r="B98" s="39" t="s">
        <v>238</v>
      </c>
      <c r="C98" s="39" t="s">
        <v>239</v>
      </c>
      <c r="D98" s="40" t="s">
        <v>85</v>
      </c>
      <c r="E98" s="41">
        <v>1</v>
      </c>
      <c r="F98" s="41">
        <v>0</v>
      </c>
      <c r="G98" s="42">
        <f t="shared" si="8"/>
        <v>647</v>
      </c>
      <c r="H98" s="42"/>
      <c r="I98" s="42"/>
      <c r="J98" s="42"/>
      <c r="K98" s="43">
        <f t="shared" si="1"/>
        <v>0</v>
      </c>
      <c r="L98" s="44"/>
      <c r="M98" s="45"/>
      <c r="N98" s="46"/>
      <c r="O98" s="46" t="s">
        <v>426</v>
      </c>
      <c r="P98" s="46">
        <v>1</v>
      </c>
      <c r="Q98" s="46"/>
      <c r="R98" s="47"/>
      <c r="S98" s="48"/>
      <c r="T98" s="39"/>
      <c r="U98" s="49"/>
      <c r="V98" s="50"/>
      <c r="W98" s="50"/>
      <c r="X98" s="34">
        <f>IF(E98="","",COUNTA(D$9:$D98)-COUNTIFS(D$9:$D98,"",D$9:$D98,"=*"))</f>
        <v>90</v>
      </c>
      <c r="Y98" s="34">
        <f t="shared" si="9"/>
        <v>650</v>
      </c>
      <c r="Z98" s="34">
        <f t="shared" si="10"/>
        <v>2</v>
      </c>
      <c r="AA98" s="34">
        <f t="shared" si="11"/>
        <v>3</v>
      </c>
      <c r="AB98" s="34"/>
      <c r="AC98" s="9">
        <f t="shared" si="7"/>
        <v>1</v>
      </c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</row>
    <row r="99" spans="1:40" s="51" customFormat="1" ht="12.75" customHeight="1">
      <c r="A99" s="38">
        <f t="shared" si="0"/>
        <v>91</v>
      </c>
      <c r="B99" s="39" t="s">
        <v>240</v>
      </c>
      <c r="C99" s="39" t="s">
        <v>241</v>
      </c>
      <c r="D99" s="40" t="s">
        <v>55</v>
      </c>
      <c r="E99" s="41">
        <v>1</v>
      </c>
      <c r="F99" s="41"/>
      <c r="G99" s="42">
        <f t="shared" si="8"/>
        <v>650</v>
      </c>
      <c r="H99" s="42"/>
      <c r="I99" s="42"/>
      <c r="J99" s="42"/>
      <c r="K99" s="43" t="str">
        <f t="shared" si="1"/>
        <v>' '</v>
      </c>
      <c r="L99" s="44"/>
      <c r="M99" s="45"/>
      <c r="N99" s="46"/>
      <c r="O99" s="46" t="s">
        <v>425</v>
      </c>
      <c r="P99" s="46">
        <v>1</v>
      </c>
      <c r="Q99" s="46"/>
      <c r="R99" s="47"/>
      <c r="S99" s="48"/>
      <c r="T99" s="39"/>
      <c r="U99" s="49"/>
      <c r="V99" s="50"/>
      <c r="W99" s="50"/>
      <c r="X99" s="34">
        <f>IF(E99="","",COUNTA(D$9:$D99)-COUNTIFS(D$9:$D99,"",D$9:$D99,"=*"))</f>
        <v>91</v>
      </c>
      <c r="Y99" s="34">
        <f t="shared" si="9"/>
        <v>652</v>
      </c>
      <c r="Z99" s="34">
        <f t="shared" si="10"/>
        <v>2</v>
      </c>
      <c r="AA99" s="34">
        <f t="shared" si="11"/>
        <v>2</v>
      </c>
      <c r="AB99" s="34"/>
      <c r="AC99" s="9">
        <f t="shared" si="7"/>
        <v>1</v>
      </c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</row>
    <row r="100" spans="1:40" s="51" customFormat="1" ht="12.75" customHeight="1">
      <c r="A100" s="38">
        <f t="shared" si="0"/>
        <v>92</v>
      </c>
      <c r="B100" s="39" t="s">
        <v>242</v>
      </c>
      <c r="C100" s="39" t="s">
        <v>243</v>
      </c>
      <c r="D100" s="40" t="s">
        <v>55</v>
      </c>
      <c r="E100" s="41">
        <v>7</v>
      </c>
      <c r="F100" s="41"/>
      <c r="G100" s="42">
        <f t="shared" si="8"/>
        <v>652</v>
      </c>
      <c r="H100" s="42"/>
      <c r="I100" s="42"/>
      <c r="J100" s="42"/>
      <c r="K100" s="43" t="str">
        <f t="shared" si="1"/>
        <v>' '</v>
      </c>
      <c r="L100" s="44"/>
      <c r="M100" s="45"/>
      <c r="N100" s="46"/>
      <c r="O100" s="46" t="s">
        <v>425</v>
      </c>
      <c r="P100" s="46">
        <v>7</v>
      </c>
      <c r="Q100" s="46"/>
      <c r="R100" s="47"/>
      <c r="S100" s="48"/>
      <c r="T100" s="39"/>
      <c r="U100" s="49"/>
      <c r="V100" s="50"/>
      <c r="W100" s="50"/>
      <c r="X100" s="34">
        <f>IF(E100="","",COUNTA(D$9:$D100)-COUNTIFS(D$9:$D100,"",D$9:$D100,"=*"))</f>
        <v>92</v>
      </c>
      <c r="Y100" s="34">
        <f t="shared" si="9"/>
        <v>660</v>
      </c>
      <c r="Z100" s="34">
        <f t="shared" si="10"/>
        <v>8</v>
      </c>
      <c r="AA100" s="34">
        <f t="shared" si="11"/>
        <v>8</v>
      </c>
      <c r="AB100" s="34"/>
      <c r="AC100" s="9">
        <f t="shared" si="7"/>
        <v>1</v>
      </c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</row>
    <row r="101" spans="1:40" s="51" customFormat="1" ht="12.75" customHeight="1">
      <c r="A101" s="38">
        <f t="shared" si="0"/>
        <v>93</v>
      </c>
      <c r="B101" s="39" t="s">
        <v>244</v>
      </c>
      <c r="C101" s="39" t="s">
        <v>245</v>
      </c>
      <c r="D101" s="40" t="s">
        <v>55</v>
      </c>
      <c r="E101" s="41">
        <v>8</v>
      </c>
      <c r="F101" s="41"/>
      <c r="G101" s="42">
        <f t="shared" si="8"/>
        <v>660</v>
      </c>
      <c r="H101" s="42"/>
      <c r="I101" s="42"/>
      <c r="J101" s="42"/>
      <c r="K101" s="43" t="str">
        <f t="shared" si="1"/>
        <v>' '</v>
      </c>
      <c r="L101" s="44" t="s">
        <v>69</v>
      </c>
      <c r="M101" s="45"/>
      <c r="N101" s="46"/>
      <c r="O101" s="46" t="s">
        <v>425</v>
      </c>
      <c r="P101" s="46">
        <v>8</v>
      </c>
      <c r="Q101" s="46"/>
      <c r="R101" s="47"/>
      <c r="S101" s="48"/>
      <c r="T101" s="39"/>
      <c r="U101" s="49"/>
      <c r="V101" s="50"/>
      <c r="W101" s="50"/>
      <c r="X101" s="34">
        <f>IF(E101="","",COUNTA(D$9:$D101)-COUNTIFS(D$9:$D101,"",D$9:$D101,"=*"))</f>
        <v>93</v>
      </c>
      <c r="Y101" s="34">
        <f t="shared" si="9"/>
        <v>669</v>
      </c>
      <c r="Z101" s="34">
        <f t="shared" si="10"/>
        <v>9</v>
      </c>
      <c r="AA101" s="34">
        <f t="shared" si="11"/>
        <v>9</v>
      </c>
      <c r="AB101" s="34"/>
      <c r="AC101" s="9">
        <f t="shared" si="7"/>
        <v>1</v>
      </c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</row>
    <row r="102" spans="1:40" s="51" customFormat="1" ht="12.75" customHeight="1">
      <c r="A102" s="38">
        <f t="shared" si="0"/>
        <v>94</v>
      </c>
      <c r="B102" s="39" t="s">
        <v>246</v>
      </c>
      <c r="C102" s="39" t="s">
        <v>247</v>
      </c>
      <c r="D102" s="40" t="s">
        <v>55</v>
      </c>
      <c r="E102" s="41">
        <v>8</v>
      </c>
      <c r="F102" s="41"/>
      <c r="G102" s="42">
        <f t="shared" si="8"/>
        <v>669</v>
      </c>
      <c r="H102" s="42"/>
      <c r="I102" s="42"/>
      <c r="J102" s="42"/>
      <c r="K102" s="43" t="str">
        <f t="shared" si="1"/>
        <v>' '</v>
      </c>
      <c r="L102" s="44" t="s">
        <v>69</v>
      </c>
      <c r="M102" s="45"/>
      <c r="N102" s="46"/>
      <c r="O102" s="46" t="s">
        <v>425</v>
      </c>
      <c r="P102" s="46">
        <v>8</v>
      </c>
      <c r="Q102" s="46"/>
      <c r="R102" s="47"/>
      <c r="S102" s="48"/>
      <c r="T102" s="39"/>
      <c r="U102" s="49"/>
      <c r="V102" s="50"/>
      <c r="W102" s="50"/>
      <c r="X102" s="34">
        <f>IF(E102="","",COUNTA(D$9:$D102)-COUNTIFS(D$9:$D102,"",D$9:$D102,"=*"))</f>
        <v>94</v>
      </c>
      <c r="Y102" s="34">
        <f t="shared" si="9"/>
        <v>678</v>
      </c>
      <c r="Z102" s="34">
        <f t="shared" si="10"/>
        <v>9</v>
      </c>
      <c r="AA102" s="34">
        <f t="shared" si="11"/>
        <v>9</v>
      </c>
      <c r="AB102" s="34"/>
      <c r="AC102" s="9">
        <f t="shared" si="7"/>
        <v>1</v>
      </c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</row>
    <row r="103" spans="1:40" s="51" customFormat="1" ht="12.75" customHeight="1">
      <c r="A103" s="38">
        <f t="shared" si="0"/>
        <v>95</v>
      </c>
      <c r="B103" s="39" t="s">
        <v>248</v>
      </c>
      <c r="C103" s="39" t="s">
        <v>249</v>
      </c>
      <c r="D103" s="40" t="s">
        <v>250</v>
      </c>
      <c r="E103" s="41">
        <v>6</v>
      </c>
      <c r="F103" s="41"/>
      <c r="G103" s="42"/>
      <c r="H103" s="42"/>
      <c r="I103" s="42"/>
      <c r="J103" s="42"/>
      <c r="K103" s="43" t="s">
        <v>251</v>
      </c>
      <c r="L103" s="44" t="s">
        <v>252</v>
      </c>
      <c r="M103" s="45"/>
      <c r="N103" s="46"/>
      <c r="O103" s="46"/>
      <c r="P103" s="46"/>
      <c r="Q103" s="46"/>
      <c r="R103" s="47"/>
      <c r="S103" s="48"/>
      <c r="T103" s="39"/>
      <c r="U103" s="49"/>
      <c r="V103" s="50"/>
      <c r="W103" s="50"/>
      <c r="X103" s="34"/>
      <c r="Y103" s="34"/>
      <c r="Z103" s="34"/>
      <c r="AA103" s="34"/>
      <c r="AB103" s="34" t="s">
        <v>52</v>
      </c>
      <c r="AC103" s="9">
        <f t="shared" si="7"/>
        <v>1</v>
      </c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</row>
    <row r="104" spans="1:40" s="51" customFormat="1" ht="12.75" customHeight="1">
      <c r="A104" s="38">
        <f t="shared" si="0"/>
        <v>96</v>
      </c>
      <c r="B104" s="39" t="s">
        <v>253</v>
      </c>
      <c r="C104" s="39" t="s">
        <v>254</v>
      </c>
      <c r="D104" s="40" t="s">
        <v>255</v>
      </c>
      <c r="E104" s="41">
        <v>15</v>
      </c>
      <c r="F104" s="41"/>
      <c r="G104" s="42"/>
      <c r="H104" s="42"/>
      <c r="I104" s="42"/>
      <c r="J104" s="42"/>
      <c r="K104" s="43" t="str">
        <f t="shared" si="1"/>
        <v>' '</v>
      </c>
      <c r="L104" s="44" t="s">
        <v>256</v>
      </c>
      <c r="M104" s="45"/>
      <c r="N104" s="46"/>
      <c r="O104" s="46"/>
      <c r="P104" s="46"/>
      <c r="Q104" s="46"/>
      <c r="R104" s="47"/>
      <c r="S104" s="48"/>
      <c r="T104" s="39"/>
      <c r="U104" s="49"/>
      <c r="V104" s="50"/>
      <c r="W104" s="50"/>
      <c r="X104" s="34"/>
      <c r="Y104" s="34"/>
      <c r="Z104" s="34"/>
      <c r="AA104" s="34"/>
      <c r="AB104" s="34" t="s">
        <v>52</v>
      </c>
      <c r="AC104" s="9">
        <f t="shared" si="7"/>
        <v>1</v>
      </c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</row>
    <row r="105" spans="1:40" s="51" customFormat="1" ht="12.75" customHeight="1">
      <c r="A105" s="38">
        <f t="shared" si="0"/>
        <v>97</v>
      </c>
      <c r="B105" s="39" t="s">
        <v>257</v>
      </c>
      <c r="C105" s="39" t="s">
        <v>258</v>
      </c>
      <c r="D105" s="40" t="s">
        <v>255</v>
      </c>
      <c r="E105" s="41">
        <v>6</v>
      </c>
      <c r="F105" s="41"/>
      <c r="G105" s="42"/>
      <c r="H105" s="42"/>
      <c r="I105" s="42"/>
      <c r="J105" s="42"/>
      <c r="K105" s="43" t="str">
        <f t="shared" si="1"/>
        <v>' '</v>
      </c>
      <c r="L105" s="44" t="s">
        <v>259</v>
      </c>
      <c r="M105" s="45"/>
      <c r="N105" s="46"/>
      <c r="O105" s="46"/>
      <c r="P105" s="46"/>
      <c r="Q105" s="46"/>
      <c r="R105" s="47"/>
      <c r="S105" s="48"/>
      <c r="T105" s="39"/>
      <c r="U105" s="49"/>
      <c r="V105" s="50"/>
      <c r="W105" s="50"/>
      <c r="X105" s="34"/>
      <c r="Y105" s="34"/>
      <c r="Z105" s="34"/>
      <c r="AA105" s="34"/>
      <c r="AB105" s="34" t="s">
        <v>52</v>
      </c>
      <c r="AC105" s="9">
        <f t="shared" si="7"/>
        <v>1</v>
      </c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</row>
    <row r="106" spans="1:40" s="51" customFormat="1" ht="12.75" customHeight="1">
      <c r="A106" s="38">
        <f t="shared" si="0"/>
        <v>98</v>
      </c>
      <c r="B106" s="39" t="s">
        <v>260</v>
      </c>
      <c r="C106" s="39" t="s">
        <v>261</v>
      </c>
      <c r="D106" s="40" t="s">
        <v>255</v>
      </c>
      <c r="E106" s="41">
        <v>8</v>
      </c>
      <c r="F106" s="41"/>
      <c r="G106" s="42"/>
      <c r="H106" s="42"/>
      <c r="I106" s="42"/>
      <c r="J106" s="42"/>
      <c r="K106" s="43" t="str">
        <f t="shared" si="1"/>
        <v>' '</v>
      </c>
      <c r="L106" s="44" t="s">
        <v>262</v>
      </c>
      <c r="M106" s="45"/>
      <c r="N106" s="46"/>
      <c r="O106" s="46"/>
      <c r="P106" s="46"/>
      <c r="Q106" s="46"/>
      <c r="R106" s="47"/>
      <c r="S106" s="48"/>
      <c r="T106" s="39"/>
      <c r="U106" s="49"/>
      <c r="V106" s="50"/>
      <c r="W106" s="50"/>
      <c r="X106" s="34"/>
      <c r="Y106" s="34"/>
      <c r="Z106" s="34"/>
      <c r="AA106" s="34"/>
      <c r="AB106" s="34" t="s">
        <v>52</v>
      </c>
      <c r="AC106" s="9">
        <f t="shared" si="7"/>
        <v>1</v>
      </c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</row>
    <row r="107" spans="1:40" s="51" customFormat="1" ht="12.75" customHeight="1">
      <c r="A107" s="38">
        <f t="shared" si="0"/>
        <v>99</v>
      </c>
      <c r="B107" s="39" t="s">
        <v>263</v>
      </c>
      <c r="C107" s="39" t="s">
        <v>264</v>
      </c>
      <c r="D107" s="40" t="s">
        <v>250</v>
      </c>
      <c r="E107" s="41">
        <v>6</v>
      </c>
      <c r="F107" s="41"/>
      <c r="G107" s="42"/>
      <c r="H107" s="42"/>
      <c r="I107" s="42"/>
      <c r="J107" s="42"/>
      <c r="K107" s="43" t="s">
        <v>251</v>
      </c>
      <c r="L107" s="44" t="s">
        <v>265</v>
      </c>
      <c r="M107" s="45"/>
      <c r="N107" s="46"/>
      <c r="O107" s="46"/>
      <c r="P107" s="46"/>
      <c r="Q107" s="46"/>
      <c r="R107" s="47"/>
      <c r="S107" s="48"/>
      <c r="T107" s="39"/>
      <c r="U107" s="49"/>
      <c r="V107" s="50"/>
      <c r="W107" s="50"/>
      <c r="X107" s="34"/>
      <c r="Y107" s="34"/>
      <c r="Z107" s="34"/>
      <c r="AA107" s="34"/>
      <c r="AB107" s="34" t="s">
        <v>52</v>
      </c>
      <c r="AC107" s="9">
        <f t="shared" si="7"/>
        <v>1</v>
      </c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</row>
    <row r="108" spans="1:40" s="51" customFormat="1" ht="12.75" customHeight="1">
      <c r="A108" s="38">
        <f t="shared" si="0"/>
        <v>100</v>
      </c>
      <c r="B108" s="39" t="s">
        <v>266</v>
      </c>
      <c r="C108" s="39" t="s">
        <v>267</v>
      </c>
      <c r="D108" s="40" t="s">
        <v>255</v>
      </c>
      <c r="E108" s="41">
        <v>15</v>
      </c>
      <c r="F108" s="41"/>
      <c r="G108" s="42"/>
      <c r="H108" s="42"/>
      <c r="I108" s="42"/>
      <c r="J108" s="42"/>
      <c r="K108" s="43" t="str">
        <f t="shared" si="1"/>
        <v>' '</v>
      </c>
      <c r="L108" s="44" t="s">
        <v>268</v>
      </c>
      <c r="M108" s="45"/>
      <c r="N108" s="46"/>
      <c r="O108" s="46"/>
      <c r="P108" s="46"/>
      <c r="Q108" s="46"/>
      <c r="R108" s="47"/>
      <c r="S108" s="48"/>
      <c r="T108" s="39"/>
      <c r="U108" s="49"/>
      <c r="V108" s="50"/>
      <c r="W108" s="50"/>
      <c r="X108" s="34"/>
      <c r="Y108" s="34"/>
      <c r="Z108" s="34"/>
      <c r="AA108" s="34"/>
      <c r="AB108" s="34" t="s">
        <v>52</v>
      </c>
      <c r="AC108" s="9">
        <f t="shared" si="7"/>
        <v>1</v>
      </c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</row>
    <row r="109" spans="1:40" s="51" customFormat="1" ht="12.75" customHeight="1">
      <c r="A109" s="38">
        <f t="shared" si="0"/>
        <v>101</v>
      </c>
      <c r="B109" s="39" t="s">
        <v>269</v>
      </c>
      <c r="C109" s="39" t="s">
        <v>270</v>
      </c>
      <c r="D109" s="40" t="s">
        <v>255</v>
      </c>
      <c r="E109" s="41">
        <v>6</v>
      </c>
      <c r="F109" s="41"/>
      <c r="G109" s="42"/>
      <c r="H109" s="42"/>
      <c r="I109" s="42"/>
      <c r="J109" s="42"/>
      <c r="K109" s="43" t="str">
        <f t="shared" si="1"/>
        <v>' '</v>
      </c>
      <c r="L109" s="44" t="s">
        <v>271</v>
      </c>
      <c r="M109" s="45"/>
      <c r="N109" s="46"/>
      <c r="O109" s="46"/>
      <c r="P109" s="46"/>
      <c r="Q109" s="46"/>
      <c r="R109" s="47"/>
      <c r="S109" s="48"/>
      <c r="T109" s="39"/>
      <c r="U109" s="49"/>
      <c r="V109" s="50"/>
      <c r="W109" s="50"/>
      <c r="X109" s="34"/>
      <c r="Y109" s="34"/>
      <c r="Z109" s="34"/>
      <c r="AA109" s="34"/>
      <c r="AB109" s="34" t="s">
        <v>52</v>
      </c>
      <c r="AC109" s="9">
        <f t="shared" si="7"/>
        <v>1</v>
      </c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</row>
    <row r="110" spans="1:40" s="51" customFormat="1" ht="12.75" customHeight="1">
      <c r="A110" s="38">
        <f t="shared" si="0"/>
        <v>102</v>
      </c>
      <c r="B110" s="39" t="s">
        <v>272</v>
      </c>
      <c r="C110" s="39" t="s">
        <v>273</v>
      </c>
      <c r="D110" s="40" t="s">
        <v>255</v>
      </c>
      <c r="E110" s="41">
        <v>8</v>
      </c>
      <c r="F110" s="41"/>
      <c r="G110" s="42"/>
      <c r="H110" s="42"/>
      <c r="I110" s="42"/>
      <c r="J110" s="42"/>
      <c r="K110" s="43" t="str">
        <f t="shared" si="1"/>
        <v>' '</v>
      </c>
      <c r="L110" s="44" t="s">
        <v>274</v>
      </c>
      <c r="M110" s="45"/>
      <c r="N110" s="46"/>
      <c r="O110" s="46"/>
      <c r="P110" s="46"/>
      <c r="Q110" s="46"/>
      <c r="R110" s="47"/>
      <c r="S110" s="48"/>
      <c r="T110" s="39"/>
      <c r="U110" s="49"/>
      <c r="V110" s="50"/>
      <c r="W110" s="50"/>
      <c r="X110" s="34"/>
      <c r="Y110" s="34"/>
      <c r="Z110" s="34"/>
      <c r="AA110" s="34"/>
      <c r="AB110" s="34" t="s">
        <v>52</v>
      </c>
      <c r="AC110" s="9">
        <f t="shared" si="7"/>
        <v>1</v>
      </c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</row>
    <row r="111" spans="1:40" s="51" customFormat="1" ht="12.75" customHeight="1">
      <c r="A111" s="38">
        <f t="shared" si="0"/>
        <v>103</v>
      </c>
      <c r="B111" s="39" t="s">
        <v>275</v>
      </c>
      <c r="C111" s="39" t="s">
        <v>276</v>
      </c>
      <c r="D111" s="40" t="s">
        <v>50</v>
      </c>
      <c r="E111" s="41"/>
      <c r="F111" s="41"/>
      <c r="G111" s="42"/>
      <c r="H111" s="42"/>
      <c r="I111" s="42"/>
      <c r="J111" s="42"/>
      <c r="K111" s="43">
        <f t="shared" si="1"/>
        <v>0</v>
      </c>
      <c r="L111" s="44" t="s">
        <v>277</v>
      </c>
      <c r="M111" s="45"/>
      <c r="N111" s="46"/>
      <c r="O111" s="46"/>
      <c r="P111" s="46"/>
      <c r="Q111" s="46"/>
      <c r="R111" s="47"/>
      <c r="S111" s="48"/>
      <c r="T111" s="39"/>
      <c r="U111" s="49"/>
      <c r="V111" s="50"/>
      <c r="W111" s="50"/>
      <c r="X111" s="34"/>
      <c r="Y111" s="34"/>
      <c r="Z111" s="34"/>
      <c r="AA111" s="34"/>
      <c r="AB111" s="34" t="s">
        <v>52</v>
      </c>
      <c r="AC111" s="9">
        <f t="shared" si="7"/>
        <v>1</v>
      </c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</row>
    <row r="113" spans="1:40">
      <c r="H113" s="52"/>
      <c r="I113" s="52"/>
      <c r="J113" s="52"/>
      <c r="R113" s="52"/>
      <c r="S113" s="52"/>
      <c r="T113" s="52"/>
      <c r="U113" s="52"/>
      <c r="V113" s="52"/>
      <c r="W113" s="52"/>
    </row>
    <row r="115" spans="1:40">
      <c r="A115" s="53" t="s">
        <v>278</v>
      </c>
    </row>
    <row r="116" spans="1:40" s="10" customFormat="1" ht="12.75" customHeight="1">
      <c r="A116" s="7" t="s">
        <v>25</v>
      </c>
      <c r="B116" s="7" t="s">
        <v>279</v>
      </c>
      <c r="C116" s="147" t="s">
        <v>280</v>
      </c>
      <c r="D116" s="148"/>
      <c r="E116" s="148"/>
      <c r="F116" s="149"/>
      <c r="G116" s="55"/>
      <c r="H116" s="148"/>
      <c r="I116" s="148"/>
      <c r="J116" s="148"/>
      <c r="K116" s="149"/>
      <c r="L116" s="147" t="s">
        <v>281</v>
      </c>
      <c r="M116" s="172"/>
      <c r="N116" s="173"/>
      <c r="O116" s="51"/>
      <c r="P116" s="51"/>
      <c r="Q116" s="51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</row>
    <row r="117" spans="1:40" s="51" customFormat="1" ht="12.75" customHeight="1">
      <c r="A117" s="38"/>
      <c r="B117" s="39"/>
      <c r="C117" s="169"/>
      <c r="D117" s="170"/>
      <c r="E117" s="170"/>
      <c r="F117" s="171"/>
      <c r="G117" s="56"/>
      <c r="H117" s="170"/>
      <c r="I117" s="170"/>
      <c r="J117" s="170"/>
      <c r="K117" s="171"/>
      <c r="L117" s="169"/>
      <c r="M117" s="170"/>
      <c r="N117" s="171"/>
      <c r="O117" s="57"/>
      <c r="P117" s="57"/>
      <c r="Q117" s="57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</row>
    <row r="118" spans="1:40" s="51" customFormat="1" ht="12.75" customHeight="1">
      <c r="A118" s="38"/>
      <c r="B118" s="39"/>
      <c r="C118" s="169"/>
      <c r="D118" s="170"/>
      <c r="E118" s="170"/>
      <c r="F118" s="171"/>
      <c r="G118" s="56"/>
      <c r="H118" s="170"/>
      <c r="I118" s="170"/>
      <c r="J118" s="170"/>
      <c r="K118" s="171"/>
      <c r="L118" s="169"/>
      <c r="M118" s="170"/>
      <c r="N118" s="171"/>
      <c r="O118" s="57"/>
      <c r="P118" s="57"/>
      <c r="Q118" s="57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</row>
    <row r="120" spans="1:40">
      <c r="A120" s="53" t="s">
        <v>282</v>
      </c>
    </row>
    <row r="121" spans="1:40">
      <c r="A121" s="7" t="s">
        <v>25</v>
      </c>
      <c r="B121" s="7"/>
      <c r="C121" s="147"/>
      <c r="D121" s="148"/>
      <c r="E121" s="148"/>
      <c r="F121" s="149"/>
    </row>
    <row r="122" spans="1:40">
      <c r="A122" s="52">
        <v>1</v>
      </c>
      <c r="B122" s="52" t="s">
        <v>283</v>
      </c>
      <c r="C122" s="52" t="s">
        <v>12</v>
      </c>
    </row>
    <row r="123" spans="1:40">
      <c r="A123" s="52">
        <v>2</v>
      </c>
      <c r="B123" s="52" t="s">
        <v>5</v>
      </c>
      <c r="C123" s="52" t="s">
        <v>284</v>
      </c>
    </row>
    <row r="124" spans="1:40">
      <c r="A124" s="52">
        <v>3</v>
      </c>
      <c r="B124" s="52" t="s">
        <v>4</v>
      </c>
    </row>
    <row r="125" spans="1:40">
      <c r="A125" s="52">
        <v>4</v>
      </c>
      <c r="B125" s="52" t="s">
        <v>285</v>
      </c>
    </row>
    <row r="126" spans="1:40">
      <c r="A126" s="52">
        <v>5</v>
      </c>
      <c r="B126" s="52" t="s">
        <v>286</v>
      </c>
    </row>
    <row r="127" spans="1:40">
      <c r="A127" s="52">
        <v>6</v>
      </c>
      <c r="B127" s="52" t="s">
        <v>287</v>
      </c>
    </row>
    <row r="128" spans="1:40">
      <c r="A128" s="52">
        <v>7</v>
      </c>
      <c r="B128" s="52" t="s">
        <v>288</v>
      </c>
      <c r="C128" s="52" t="s">
        <v>289</v>
      </c>
    </row>
  </sheetData>
  <mergeCells count="23">
    <mergeCell ref="C121:F121"/>
    <mergeCell ref="C116:F116"/>
    <mergeCell ref="H116:K116"/>
    <mergeCell ref="L116:N116"/>
    <mergeCell ref="C117:F117"/>
    <mergeCell ref="H117:K117"/>
    <mergeCell ref="L117:N117"/>
    <mergeCell ref="O6:Q6"/>
    <mergeCell ref="C7:D7"/>
    <mergeCell ref="C118:F118"/>
    <mergeCell ref="H118:K118"/>
    <mergeCell ref="L118:N118"/>
    <mergeCell ref="L8:N8"/>
    <mergeCell ref="A1:B1"/>
    <mergeCell ref="A2:B2"/>
    <mergeCell ref="A3:B3"/>
    <mergeCell ref="C3:D3"/>
    <mergeCell ref="A4:B4"/>
    <mergeCell ref="A5:B5"/>
    <mergeCell ref="C5:D5"/>
    <mergeCell ref="A6:B6"/>
    <mergeCell ref="E6:H6"/>
    <mergeCell ref="I6:K6"/>
  </mergeCells>
  <phoneticPr fontId="3"/>
  <conditionalFormatting sqref="A9:C111">
    <cfRule type="expression" dxfId="4" priority="2" stopIfTrue="1">
      <formula>$E9=""</formula>
    </cfRule>
  </conditionalFormatting>
  <conditionalFormatting sqref="C9:C111">
    <cfRule type="expression" dxfId="3" priority="1">
      <formula>$AC9&gt;1</formula>
    </cfRule>
  </conditionalFormatting>
  <conditionalFormatting sqref="D9:W110">
    <cfRule type="expression" dxfId="2" priority="3" stopIfTrue="1">
      <formula>$E9=""</formula>
    </cfRule>
  </conditionalFormatting>
  <conditionalFormatting sqref="D111:W111">
    <cfRule type="expression" dxfId="1" priority="17" stopIfTrue="1">
      <formula>$E111=""</formula>
    </cfRule>
  </conditionalFormatting>
  <conditionalFormatting sqref="E9:E111">
    <cfRule type="expression" dxfId="0" priority="16">
      <formula>$E9&lt;&gt;$P9</formula>
    </cfRule>
  </conditionalFormatting>
  <pageMargins left="0.78740157480314965" right="0.39370078740157483" top="0.78740157480314965" bottom="0.55118110236220474" header="0.51181102362204722" footer="0.27559055118110237"/>
  <pageSetup paperSize="9" scale="92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更新履歴</vt:lpstr>
      <vt:lpstr>チェック</vt:lpstr>
      <vt:lpstr>Sheet1</vt:lpstr>
      <vt:lpstr>SHUTA更新用データ対応標</vt:lpstr>
      <vt:lpstr>Sheet2</vt:lpstr>
      <vt:lpstr>委託マスター更新</vt:lpstr>
      <vt:lpstr>集配委託DB更新</vt:lpstr>
      <vt:lpstr>VKSHUTA</vt:lpstr>
      <vt:lpstr>更新履歴!Print_Area</vt:lpstr>
      <vt:lpstr>VKSHUTA!Print_Titles</vt:lpstr>
      <vt:lpstr>更新履歴!Print_Titles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義徳</dc:creator>
  <cp:lastModifiedBy>岳志</cp:lastModifiedBy>
  <cp:lastPrinted>2025-02-06T10:15:37Z</cp:lastPrinted>
  <dcterms:created xsi:type="dcterms:W3CDTF">2024-05-16T02:25:47Z</dcterms:created>
  <dcterms:modified xsi:type="dcterms:W3CDTF">2025-02-20T08:43:19Z</dcterms:modified>
</cp:coreProperties>
</file>